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2035" windowHeight="12330" activeTab="3"/>
  </bookViews>
  <sheets>
    <sheet name="príloha č.11" sheetId="3" r:id="rId1"/>
    <sheet name="príloha č.10" sheetId="4" r:id="rId2"/>
    <sheet name="prílohač.12" sheetId="2" r:id="rId3"/>
    <sheet name="príloha č.13" sheetId="1" r:id="rId4"/>
    <sheet name="príloha č.8" sheetId="5" r:id="rId5"/>
    <sheet name="prílohač.9" sheetId="6" r:id="rId6"/>
  </sheets>
  <calcPr calcId="145621"/>
</workbook>
</file>

<file path=xl/calcChain.xml><?xml version="1.0" encoding="utf-8"?>
<calcChain xmlns="http://schemas.openxmlformats.org/spreadsheetml/2006/main">
  <c r="M136" i="6" l="1"/>
  <c r="M137" i="6"/>
  <c r="M138" i="6"/>
  <c r="M135" i="6"/>
  <c r="M128" i="6"/>
  <c r="M129" i="6"/>
  <c r="M130" i="6"/>
  <c r="M131" i="6"/>
  <c r="M127" i="6"/>
  <c r="M124" i="6"/>
  <c r="D122" i="6"/>
  <c r="E122" i="6"/>
  <c r="F122" i="6"/>
  <c r="G122" i="6"/>
  <c r="H122" i="6"/>
  <c r="I122" i="6"/>
  <c r="J122" i="6"/>
  <c r="K122" i="6"/>
  <c r="L122" i="6"/>
  <c r="C122" i="6"/>
  <c r="M121" i="6"/>
  <c r="M120" i="6"/>
  <c r="M122" i="6" s="1"/>
  <c r="D117" i="6"/>
  <c r="E117" i="6"/>
  <c r="F117" i="6"/>
  <c r="G117" i="6"/>
  <c r="H117" i="6"/>
  <c r="I117" i="6"/>
  <c r="J117" i="6"/>
  <c r="K117" i="6"/>
  <c r="L117" i="6"/>
  <c r="C117" i="6"/>
  <c r="M116" i="6"/>
  <c r="M115" i="6"/>
  <c r="D112" i="6"/>
  <c r="E112" i="6"/>
  <c r="F112" i="6"/>
  <c r="G112" i="6"/>
  <c r="H112" i="6"/>
  <c r="I112" i="6"/>
  <c r="J112" i="6"/>
  <c r="K112" i="6"/>
  <c r="L112" i="6"/>
  <c r="C112" i="6"/>
  <c r="M108" i="6"/>
  <c r="M109" i="6"/>
  <c r="M110" i="6"/>
  <c r="M111" i="6"/>
  <c r="M107" i="6"/>
  <c r="M99" i="6"/>
  <c r="M100" i="6"/>
  <c r="M101" i="6"/>
  <c r="M102" i="6"/>
  <c r="M103" i="6"/>
  <c r="M98" i="6"/>
  <c r="M95" i="6"/>
  <c r="D93" i="6"/>
  <c r="E93" i="6"/>
  <c r="F93" i="6"/>
  <c r="G93" i="6"/>
  <c r="H93" i="6"/>
  <c r="I93" i="6"/>
  <c r="J93" i="6"/>
  <c r="K93" i="6"/>
  <c r="L93" i="6"/>
  <c r="C93" i="6"/>
  <c r="M91" i="6"/>
  <c r="M92" i="6"/>
  <c r="M90" i="6"/>
  <c r="D87" i="6"/>
  <c r="E87" i="6"/>
  <c r="F87" i="6"/>
  <c r="G87" i="6"/>
  <c r="H87" i="6"/>
  <c r="I87" i="6"/>
  <c r="J87" i="6"/>
  <c r="K87" i="6"/>
  <c r="L87" i="6"/>
  <c r="C87" i="6"/>
  <c r="M86" i="6"/>
  <c r="M85" i="6"/>
  <c r="M81" i="6"/>
  <c r="M80" i="6"/>
  <c r="M79" i="6"/>
  <c r="M76" i="6"/>
  <c r="D68" i="6"/>
  <c r="E68" i="6"/>
  <c r="F68" i="6"/>
  <c r="G68" i="6"/>
  <c r="H68" i="6"/>
  <c r="I68" i="6"/>
  <c r="J68" i="6"/>
  <c r="K68" i="6"/>
  <c r="L68" i="6"/>
  <c r="C68" i="6"/>
  <c r="M67" i="6"/>
  <c r="M66" i="6"/>
  <c r="D63" i="6"/>
  <c r="E63" i="6"/>
  <c r="F63" i="6"/>
  <c r="G63" i="6"/>
  <c r="H63" i="6"/>
  <c r="I63" i="6"/>
  <c r="J63" i="6"/>
  <c r="K63" i="6"/>
  <c r="L63" i="6"/>
  <c r="C63" i="6"/>
  <c r="M62" i="6"/>
  <c r="M61" i="6"/>
  <c r="D45" i="6"/>
  <c r="E45" i="6"/>
  <c r="F45" i="6"/>
  <c r="G45" i="6"/>
  <c r="H45" i="6"/>
  <c r="I45" i="6"/>
  <c r="J45" i="6"/>
  <c r="K45" i="6"/>
  <c r="L45" i="6"/>
  <c r="C45" i="6"/>
  <c r="M43" i="6"/>
  <c r="M44" i="6"/>
  <c r="M42" i="6"/>
  <c r="M20" i="6"/>
  <c r="M21" i="6"/>
  <c r="M22" i="6"/>
  <c r="M23" i="6"/>
  <c r="M24" i="6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C112" i="5"/>
  <c r="Y122" i="5"/>
  <c r="Y95" i="5"/>
  <c r="Y87" i="5"/>
  <c r="Y85" i="5"/>
  <c r="Y68" i="5"/>
  <c r="Y45" i="5"/>
  <c r="Y33" i="5"/>
  <c r="Y27" i="5"/>
  <c r="M148" i="6"/>
  <c r="L148" i="6"/>
  <c r="K148" i="6"/>
  <c r="J148" i="6"/>
  <c r="I148" i="6"/>
  <c r="H148" i="6"/>
  <c r="G148" i="6"/>
  <c r="F148" i="6"/>
  <c r="E148" i="6"/>
  <c r="D148" i="6"/>
  <c r="C148" i="6"/>
  <c r="L139" i="6"/>
  <c r="K139" i="6"/>
  <c r="J139" i="6"/>
  <c r="I139" i="6"/>
  <c r="H139" i="6"/>
  <c r="G139" i="6"/>
  <c r="F139" i="6"/>
  <c r="E139" i="6"/>
  <c r="D139" i="6"/>
  <c r="C139" i="6"/>
  <c r="L132" i="6"/>
  <c r="K132" i="6"/>
  <c r="J132" i="6"/>
  <c r="I132" i="6"/>
  <c r="H132" i="6"/>
  <c r="G132" i="6"/>
  <c r="F132" i="6"/>
  <c r="E132" i="6"/>
  <c r="D132" i="6"/>
  <c r="C132" i="6"/>
  <c r="L104" i="6"/>
  <c r="K104" i="6"/>
  <c r="J104" i="6"/>
  <c r="I104" i="6"/>
  <c r="H104" i="6"/>
  <c r="G104" i="6"/>
  <c r="F104" i="6"/>
  <c r="E104" i="6"/>
  <c r="D104" i="6"/>
  <c r="C104" i="6"/>
  <c r="L82" i="6"/>
  <c r="K82" i="6"/>
  <c r="J82" i="6"/>
  <c r="I82" i="6"/>
  <c r="H82" i="6"/>
  <c r="G82" i="6"/>
  <c r="F82" i="6"/>
  <c r="E82" i="6"/>
  <c r="D82" i="6"/>
  <c r="C82" i="6"/>
  <c r="L74" i="6"/>
  <c r="K74" i="6"/>
  <c r="J74" i="6"/>
  <c r="I74" i="6"/>
  <c r="H74" i="6"/>
  <c r="G74" i="6"/>
  <c r="F74" i="6"/>
  <c r="E74" i="6"/>
  <c r="D74" i="6"/>
  <c r="C74" i="6"/>
  <c r="M73" i="6"/>
  <c r="M74" i="6" s="1"/>
  <c r="L58" i="6"/>
  <c r="K58" i="6"/>
  <c r="M57" i="6"/>
  <c r="M56" i="6"/>
  <c r="M55" i="6"/>
  <c r="M52" i="6"/>
  <c r="L52" i="6"/>
  <c r="K52" i="6"/>
  <c r="J52" i="6"/>
  <c r="I52" i="6"/>
  <c r="H52" i="6"/>
  <c r="G52" i="6"/>
  <c r="F52" i="6"/>
  <c r="E52" i="6"/>
  <c r="D52" i="6"/>
  <c r="C52" i="6"/>
  <c r="M38" i="6"/>
  <c r="M37" i="6"/>
  <c r="M36" i="6"/>
  <c r="M27" i="6"/>
  <c r="L25" i="6"/>
  <c r="L150" i="6" s="1"/>
  <c r="K25" i="6"/>
  <c r="J25" i="6"/>
  <c r="I25" i="6"/>
  <c r="H25" i="6"/>
  <c r="G25" i="6"/>
  <c r="F25" i="6"/>
  <c r="E25" i="6"/>
  <c r="D25" i="6"/>
  <c r="C25" i="6"/>
  <c r="M19" i="6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Y147" i="5"/>
  <c r="Y146" i="5"/>
  <c r="Y145" i="5"/>
  <c r="Y144" i="5"/>
  <c r="Y143" i="5"/>
  <c r="Y142" i="5"/>
  <c r="Y148" i="5" s="1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Y138" i="5"/>
  <c r="Y137" i="5"/>
  <c r="Y136" i="5"/>
  <c r="Y135" i="5"/>
  <c r="X132" i="5"/>
  <c r="W132" i="5"/>
  <c r="V132" i="5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Y131" i="5"/>
  <c r="Y130" i="5"/>
  <c r="Y129" i="5"/>
  <c r="Y128" i="5"/>
  <c r="Y127" i="5"/>
  <c r="Y116" i="5"/>
  <c r="Y115" i="5"/>
  <c r="Y111" i="5"/>
  <c r="Y110" i="5"/>
  <c r="Y109" i="5"/>
  <c r="Y108" i="5"/>
  <c r="Y107" i="5"/>
  <c r="Y112" i="5" s="1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Y103" i="5"/>
  <c r="Y102" i="5"/>
  <c r="Y101" i="5"/>
  <c r="Y100" i="5"/>
  <c r="Y99" i="5"/>
  <c r="Y98" i="5"/>
  <c r="Y104" i="5" s="1"/>
  <c r="Y92" i="5"/>
  <c r="Y91" i="5"/>
  <c r="Y90" i="5"/>
  <c r="Y86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Y81" i="5"/>
  <c r="Y80" i="5"/>
  <c r="Y82" i="5" s="1"/>
  <c r="Y79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Y73" i="5"/>
  <c r="Y72" i="5"/>
  <c r="Y71" i="5"/>
  <c r="Y67" i="5"/>
  <c r="Y66" i="5"/>
  <c r="Y62" i="5"/>
  <c r="Y61" i="5"/>
  <c r="Y58" i="5"/>
  <c r="Y57" i="5"/>
  <c r="Y56" i="5"/>
  <c r="Y55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Y51" i="5"/>
  <c r="Y50" i="5"/>
  <c r="Y49" i="5"/>
  <c r="Y48" i="5"/>
  <c r="Y52" i="5" s="1"/>
  <c r="Y44" i="5"/>
  <c r="Y43" i="5"/>
  <c r="Y42" i="5"/>
  <c r="Y39" i="5"/>
  <c r="Y38" i="5"/>
  <c r="Y37" i="5"/>
  <c r="Y36" i="5"/>
  <c r="Y32" i="5"/>
  <c r="Y31" i="5"/>
  <c r="Y30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Y24" i="5"/>
  <c r="Y23" i="5"/>
  <c r="Y22" i="5"/>
  <c r="Y21" i="5"/>
  <c r="Y19" i="5"/>
  <c r="X16" i="5"/>
  <c r="X150" i="5" s="1"/>
  <c r="W16" i="5"/>
  <c r="V16" i="5"/>
  <c r="V150" i="5" s="1"/>
  <c r="U16" i="5"/>
  <c r="T16" i="5"/>
  <c r="T150" i="5" s="1"/>
  <c r="S16" i="5"/>
  <c r="R16" i="5"/>
  <c r="R150" i="5" s="1"/>
  <c r="Q16" i="5"/>
  <c r="P16" i="5"/>
  <c r="P150" i="5" s="1"/>
  <c r="O16" i="5"/>
  <c r="N16" i="5"/>
  <c r="N150" i="5" s="1"/>
  <c r="M16" i="5"/>
  <c r="L16" i="5"/>
  <c r="K16" i="5"/>
  <c r="J16" i="5"/>
  <c r="J150" i="5" s="1"/>
  <c r="I16" i="5"/>
  <c r="H16" i="5"/>
  <c r="G16" i="5"/>
  <c r="F16" i="5"/>
  <c r="E16" i="5"/>
  <c r="D16" i="5"/>
  <c r="C16" i="5"/>
  <c r="C150" i="5" s="1"/>
  <c r="Y15" i="5"/>
  <c r="Y14" i="5"/>
  <c r="Y13" i="5"/>
  <c r="Y12" i="5"/>
  <c r="Y11" i="5"/>
  <c r="Y10" i="5"/>
  <c r="Y9" i="5"/>
  <c r="Y8" i="5"/>
  <c r="K33" i="4"/>
  <c r="I33" i="4"/>
  <c r="H33" i="4"/>
  <c r="F33" i="4"/>
  <c r="E33" i="4"/>
  <c r="D33" i="4"/>
  <c r="C33" i="4"/>
  <c r="G33" i="4" s="1"/>
  <c r="K33" i="3"/>
  <c r="I33" i="3"/>
  <c r="J33" i="3" s="1"/>
  <c r="H33" i="3"/>
  <c r="F33" i="3"/>
  <c r="E33" i="3"/>
  <c r="D33" i="3"/>
  <c r="C33" i="3"/>
  <c r="M132" i="6" l="1"/>
  <c r="M68" i="6"/>
  <c r="M87" i="6"/>
  <c r="M93" i="6"/>
  <c r="M63" i="6"/>
  <c r="M82" i="6"/>
  <c r="M104" i="6"/>
  <c r="M112" i="6"/>
  <c r="M117" i="6"/>
  <c r="M139" i="6"/>
  <c r="E150" i="6"/>
  <c r="F150" i="6"/>
  <c r="J150" i="6"/>
  <c r="M45" i="6"/>
  <c r="I150" i="6"/>
  <c r="G33" i="3"/>
  <c r="Y132" i="5"/>
  <c r="Y16" i="5"/>
  <c r="G150" i="6"/>
  <c r="C150" i="6"/>
  <c r="K150" i="6"/>
  <c r="H150" i="6"/>
  <c r="D150" i="6"/>
  <c r="M25" i="6"/>
  <c r="E150" i="5"/>
  <c r="G150" i="5"/>
  <c r="O150" i="5"/>
  <c r="Q150" i="5"/>
  <c r="S150" i="5"/>
  <c r="U150" i="5"/>
  <c r="W150" i="5"/>
  <c r="K150" i="5"/>
  <c r="Y139" i="5"/>
  <c r="Y74" i="5"/>
  <c r="F150" i="5"/>
  <c r="D150" i="5"/>
  <c r="M150" i="5"/>
  <c r="I150" i="5"/>
  <c r="H150" i="5"/>
  <c r="Y25" i="5"/>
  <c r="L150" i="5"/>
  <c r="J33" i="4"/>
  <c r="F31" i="1"/>
  <c r="E31" i="1"/>
  <c r="D31" i="1"/>
  <c r="C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H31" i="1" s="1"/>
  <c r="G7" i="1"/>
  <c r="G31" i="1" s="1"/>
  <c r="M150" i="6" l="1"/>
  <c r="Y150" i="5"/>
</calcChain>
</file>

<file path=xl/sharedStrings.xml><?xml version="1.0" encoding="utf-8"?>
<sst xmlns="http://schemas.openxmlformats.org/spreadsheetml/2006/main" count="444" uniqueCount="162">
  <si>
    <t>príloha č.12</t>
  </si>
  <si>
    <t>p.č.</t>
  </si>
  <si>
    <t>Regionálny odbor</t>
  </si>
  <si>
    <t>podľa z. č.229/1991 Zb.</t>
  </si>
  <si>
    <t>podľa z. č.503/2003 Z.z.</t>
  </si>
  <si>
    <t>spolu</t>
  </si>
  <si>
    <t>platobné príkazy</t>
  </si>
  <si>
    <t>(ks)</t>
  </si>
  <si>
    <t>v hodnote(€)</t>
  </si>
  <si>
    <t>Bratislava</t>
  </si>
  <si>
    <t>Trnava</t>
  </si>
  <si>
    <t>Dunajská Streda</t>
  </si>
  <si>
    <t>Trenčín</t>
  </si>
  <si>
    <t>Považská Bystrica</t>
  </si>
  <si>
    <t>Prievidza</t>
  </si>
  <si>
    <t>Žilina</t>
  </si>
  <si>
    <t>Dolný Kubín</t>
  </si>
  <si>
    <t>Liptovský Mikuláš</t>
  </si>
  <si>
    <t>Martin</t>
  </si>
  <si>
    <t>Nitra</t>
  </si>
  <si>
    <t>Levice</t>
  </si>
  <si>
    <t>Nové Zámky</t>
  </si>
  <si>
    <t>Banská Bystrica</t>
  </si>
  <si>
    <t>Lučenec</t>
  </si>
  <si>
    <t>Rimavská Sobota</t>
  </si>
  <si>
    <t>Zvolen</t>
  </si>
  <si>
    <t>Košice</t>
  </si>
  <si>
    <t>Michalovce</t>
  </si>
  <si>
    <t>Rožňava</t>
  </si>
  <si>
    <t>Trebišov</t>
  </si>
  <si>
    <t>Prešov</t>
  </si>
  <si>
    <t>Humenné</t>
  </si>
  <si>
    <t>Poprad</t>
  </si>
  <si>
    <t xml:space="preserve"> spolu:</t>
  </si>
  <si>
    <t xml:space="preserve">P.č. </t>
  </si>
  <si>
    <t>finančné náhrady</t>
  </si>
  <si>
    <t>zmluvy o bezodplatnom prevode</t>
  </si>
  <si>
    <t>vybavené výzvy spolu</t>
  </si>
  <si>
    <t xml:space="preserve">hodnota spolu </t>
  </si>
  <si>
    <t>ks</t>
  </si>
  <si>
    <t>€</t>
  </si>
  <si>
    <t>m2</t>
  </si>
  <si>
    <t>SR spolu:</t>
  </si>
  <si>
    <t xml:space="preserve">poľnohospodárske nehnuteľnosti </t>
  </si>
  <si>
    <t>P.č.</t>
  </si>
  <si>
    <t>Doručené</t>
  </si>
  <si>
    <t xml:space="preserve">Doručené </t>
  </si>
  <si>
    <t>Úplne vybavené</t>
  </si>
  <si>
    <t>Celková hodnota</t>
  </si>
  <si>
    <t>rozhodnutia</t>
  </si>
  <si>
    <t>ocenenia</t>
  </si>
  <si>
    <t>výzvy</t>
  </si>
  <si>
    <t>reštitučných nárokov</t>
  </si>
  <si>
    <t>tis. €</t>
  </si>
  <si>
    <t>%</t>
  </si>
  <si>
    <t>Trnava + GA, SE</t>
  </si>
  <si>
    <t>Pov. Bystrica</t>
  </si>
  <si>
    <t>Nitra + TO</t>
  </si>
  <si>
    <t>Nové Zámky + KN</t>
  </si>
  <si>
    <t>Zvolen + ZH</t>
  </si>
  <si>
    <t>Prešov + BJ, SK</t>
  </si>
  <si>
    <t>Humenné + VT</t>
  </si>
  <si>
    <t>Poprad + SL, SN</t>
  </si>
  <si>
    <t>Nitra +TO</t>
  </si>
  <si>
    <t>príloha č. 10</t>
  </si>
  <si>
    <t>Prehľad o všetkých nevybavených rozhodnutiach podľa zákona č. 229/1991 Zb. k 31.12.2013</t>
  </si>
  <si>
    <t>Nevybavené rozhodnutia doručené v rokoch</t>
  </si>
  <si>
    <t>Spolu</t>
  </si>
  <si>
    <t>Okres</t>
  </si>
  <si>
    <t>1 Bratislava</t>
  </si>
  <si>
    <t>Bratislava I.</t>
  </si>
  <si>
    <t>Bratislava II.</t>
  </si>
  <si>
    <t>Bratislava III.</t>
  </si>
  <si>
    <t>Bratislava IV.</t>
  </si>
  <si>
    <t>Bratislava V.</t>
  </si>
  <si>
    <t>Malacky</t>
  </si>
  <si>
    <t>Pezinok</t>
  </si>
  <si>
    <t>Senec</t>
  </si>
  <si>
    <t>Spolu:</t>
  </si>
  <si>
    <t>2 Trnava</t>
  </si>
  <si>
    <t>Hlohovec</t>
  </si>
  <si>
    <t>Piešťany</t>
  </si>
  <si>
    <t>Galanta</t>
  </si>
  <si>
    <t>Senica</t>
  </si>
  <si>
    <t>Skalica</t>
  </si>
  <si>
    <t>3 Dunajská Streda</t>
  </si>
  <si>
    <t>6 Trenčín</t>
  </si>
  <si>
    <t>Myjava</t>
  </si>
  <si>
    <t>Nové Mesto n/V</t>
  </si>
  <si>
    <t>7 Pov. Bystrica</t>
  </si>
  <si>
    <t>Ilava</t>
  </si>
  <si>
    <t>Púchov</t>
  </si>
  <si>
    <t>8 Prievidza</t>
  </si>
  <si>
    <t>Bánovce nad Bebr.</t>
  </si>
  <si>
    <t>Partizánske</t>
  </si>
  <si>
    <t>9 Žilina</t>
  </si>
  <si>
    <t>Bytča</t>
  </si>
  <si>
    <t>Čadca</t>
  </si>
  <si>
    <t>Kys. Nové Mesto</t>
  </si>
  <si>
    <t>10 Dolný Kubín</t>
  </si>
  <si>
    <t>Námestovo</t>
  </si>
  <si>
    <t>Tvrdošín</t>
  </si>
  <si>
    <t>11 Liptovský Mikuláš</t>
  </si>
  <si>
    <t>Ružomberok</t>
  </si>
  <si>
    <t>12 Martin</t>
  </si>
  <si>
    <t>Turčianske Teplice</t>
  </si>
  <si>
    <t>13 Nitra</t>
  </si>
  <si>
    <t>Zlaté Moravce</t>
  </si>
  <si>
    <t>Topoľčany</t>
  </si>
  <si>
    <t>14 Levice</t>
  </si>
  <si>
    <t>17 Nové Zámky</t>
  </si>
  <si>
    <t>Šaľa</t>
  </si>
  <si>
    <t>Komárno</t>
  </si>
  <si>
    <t>18 Banská Bystrica</t>
  </si>
  <si>
    <t>Brezno</t>
  </si>
  <si>
    <t>19 Lučenec</t>
  </si>
  <si>
    <t>Poltár</t>
  </si>
  <si>
    <t>Veľký Krtíš</t>
  </si>
  <si>
    <t>20 Rimavská Sobota</t>
  </si>
  <si>
    <t>21 Zvolen</t>
  </si>
  <si>
    <t>Detva</t>
  </si>
  <si>
    <t>Krupina</t>
  </si>
  <si>
    <t>Banská Štiavnica</t>
  </si>
  <si>
    <t>Žarnovica</t>
  </si>
  <si>
    <t>Žiar nad Hronom</t>
  </si>
  <si>
    <t>23 Košice</t>
  </si>
  <si>
    <t>Košice, okolie</t>
  </si>
  <si>
    <t>Košice I.</t>
  </si>
  <si>
    <t>Košice II.</t>
  </si>
  <si>
    <t>Košice III.</t>
  </si>
  <si>
    <t>Košice IV.</t>
  </si>
  <si>
    <t>24 Michalovce</t>
  </si>
  <si>
    <t>Sobrance</t>
  </si>
  <si>
    <t>25 Rožňava</t>
  </si>
  <si>
    <t>Revúca</t>
  </si>
  <si>
    <t>27 Trebišov</t>
  </si>
  <si>
    <t>28 Prešov</t>
  </si>
  <si>
    <t>Sabinov</t>
  </si>
  <si>
    <t>Bardejov</t>
  </si>
  <si>
    <t>Svidník</t>
  </si>
  <si>
    <t>Stropkov</t>
  </si>
  <si>
    <t>30 Humenné</t>
  </si>
  <si>
    <t>Medzilaborce</t>
  </si>
  <si>
    <t>Snina</t>
  </si>
  <si>
    <t>Vranov nad Topľ.</t>
  </si>
  <si>
    <t>31 Poprad</t>
  </si>
  <si>
    <t>Levoča</t>
  </si>
  <si>
    <t>Kežmarok</t>
  </si>
  <si>
    <t>Stará Ľubovňa</t>
  </si>
  <si>
    <t>Spišská nová Ves</t>
  </si>
  <si>
    <t>Gelnica</t>
  </si>
  <si>
    <t>Prehľad o všetkých nevybavených rozhodnutiach podľa zákona č.503/2003 Z.z. k 31.12.2013</t>
  </si>
  <si>
    <t>príloha č. 8</t>
  </si>
  <si>
    <t>Prehľad poskytnutých náhrad finančnou hotovosťou od 01.01.2013 do 31.12.2013</t>
  </si>
  <si>
    <t>príloha č. 11</t>
  </si>
  <si>
    <t>Prehľad rozhodnutí o priznaní práv na náhradu a plnení reštitučných náhrad podľa zák. č. 229/1991 Zb. k  31.12.2013</t>
  </si>
  <si>
    <t>Prehľad rozhodnutí o priznaní práv na náhradu a plnení reštitučných náhrad podľa zák. č. 503/2003 Z.z. k 31.12.2013</t>
  </si>
  <si>
    <t>príloha č.13</t>
  </si>
  <si>
    <t xml:space="preserve"> podľa zák. č.229/1991 Zb. a zák. č.503/2003 Z.z. za obdobie 01.01. 2013 až 31.12.2013</t>
  </si>
  <si>
    <t xml:space="preserve">Prehľad poskytnutých náhrad finanč. hotovosťou a bezodplatným prevodom vlastníctva k pozemkom  </t>
  </si>
  <si>
    <t>k Výročnej správe fondu za r. 2013</t>
  </si>
  <si>
    <t xml:space="preserve">                                            príloha č.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</si>
</sst>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12"/>
      <color theme="1"/>
      <name val="Times New Roman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theme="1"/>
      <name val="Times New Roman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8" fillId="0" borderId="0"/>
  </cellStyleXfs>
  <cellXfs count="242">
    <xf numFmtId="0" fontId="0" fillId="0" borderId="0" xfId="0"/>
    <xf numFmtId="0" fontId="2" fillId="0" borderId="0" xfId="0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3" fontId="4" fillId="2" borderId="1" xfId="1" applyNumberFormat="1" applyFont="1" applyFill="1" applyBorder="1" applyAlignment="1">
      <alignment vertical="center"/>
    </xf>
    <xf numFmtId="4" fontId="4" fillId="2" borderId="1" xfId="1" applyNumberFormat="1" applyFont="1" applyFill="1" applyBorder="1" applyAlignment="1">
      <alignment vertical="center"/>
    </xf>
    <xf numFmtId="3" fontId="5" fillId="2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3" fontId="4" fillId="2" borderId="2" xfId="1" applyNumberFormat="1" applyFont="1" applyFill="1" applyBorder="1" applyAlignment="1">
      <alignment vertical="center"/>
    </xf>
    <xf numFmtId="4" fontId="4" fillId="2" borderId="2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3" fontId="6" fillId="2" borderId="3" xfId="1" applyNumberFormat="1" applyFont="1" applyFill="1" applyBorder="1" applyAlignment="1">
      <alignment vertical="center"/>
    </xf>
    <xf numFmtId="4" fontId="6" fillId="2" borderId="3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4" fontId="4" fillId="0" borderId="1" xfId="2" applyNumberFormat="1" applyFont="1" applyFill="1" applyBorder="1" applyAlignment="1">
      <alignment vertical="center"/>
    </xf>
    <xf numFmtId="1" fontId="4" fillId="0" borderId="1" xfId="2" applyNumberFormat="1" applyFont="1" applyFill="1" applyBorder="1" applyAlignment="1">
      <alignment horizontal="right" vertical="center"/>
    </xf>
    <xf numFmtId="2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horizontal="right" vertical="center"/>
    </xf>
    <xf numFmtId="3" fontId="4" fillId="0" borderId="1" xfId="3" applyNumberFormat="1" applyFont="1" applyFill="1" applyBorder="1" applyAlignment="1">
      <alignment vertical="center"/>
    </xf>
    <xf numFmtId="4" fontId="4" fillId="0" borderId="1" xfId="3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2" applyNumberFormat="1" applyFont="1" applyFill="1" applyBorder="1" applyAlignment="1">
      <alignment horizontal="right" vertical="center"/>
    </xf>
    <xf numFmtId="3" fontId="4" fillId="0" borderId="1" xfId="5" applyNumberFormat="1" applyFont="1" applyFill="1" applyBorder="1" applyAlignment="1">
      <alignment vertical="center"/>
    </xf>
    <xf numFmtId="4" fontId="4" fillId="0" borderId="1" xfId="5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3" fontId="6" fillId="0" borderId="7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3" fontId="4" fillId="2" borderId="3" xfId="1" applyNumberFormat="1" applyFont="1" applyFill="1" applyBorder="1" applyAlignment="1">
      <alignment vertical="center"/>
    </xf>
    <xf numFmtId="4" fontId="4" fillId="2" borderId="3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3" fontId="4" fillId="0" borderId="1" xfId="6" applyNumberFormat="1" applyFont="1" applyFill="1" applyBorder="1" applyAlignment="1">
      <alignment horizontal="right" vertical="center"/>
    </xf>
    <xf numFmtId="4" fontId="4" fillId="0" borderId="1" xfId="6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right" vertical="center"/>
    </xf>
    <xf numFmtId="4" fontId="4" fillId="0" borderId="1" xfId="4" applyNumberFormat="1" applyFont="1" applyFill="1" applyBorder="1" applyAlignment="1">
      <alignment horizontal="right" vertical="center"/>
    </xf>
    <xf numFmtId="3" fontId="4" fillId="0" borderId="5" xfId="2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2" applyFont="1" applyBorder="1" applyAlignment="1">
      <alignment horizontal="right" vertical="center"/>
    </xf>
    <xf numFmtId="0" fontId="4" fillId="0" borderId="1" xfId="2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" fontId="4" fillId="0" borderId="1" xfId="2" applyNumberFormat="1" applyFont="1" applyBorder="1" applyAlignment="1">
      <alignment vertical="center"/>
    </xf>
    <xf numFmtId="0" fontId="4" fillId="0" borderId="1" xfId="7" applyFont="1" applyFill="1" applyBorder="1" applyAlignment="1">
      <alignment horizontal="right" vertical="center"/>
    </xf>
    <xf numFmtId="0" fontId="4" fillId="0" borderId="1" xfId="4" applyFont="1" applyBorder="1" applyAlignment="1">
      <alignment horizontal="right"/>
    </xf>
    <xf numFmtId="0" fontId="4" fillId="0" borderId="1" xfId="4" applyFont="1" applyBorder="1" applyAlignment="1">
      <alignment horizontal="right" vertical="center"/>
    </xf>
    <xf numFmtId="0" fontId="4" fillId="0" borderId="7" xfId="4" applyFont="1" applyBorder="1" applyAlignment="1">
      <alignment horizontal="right"/>
    </xf>
    <xf numFmtId="0" fontId="4" fillId="0" borderId="7" xfId="4" applyFont="1" applyBorder="1" applyAlignment="1">
      <alignment horizontal="right" vertical="center"/>
    </xf>
    <xf numFmtId="0" fontId="4" fillId="0" borderId="1" xfId="4" applyFont="1" applyFill="1" applyBorder="1" applyAlignment="1">
      <alignment horizontal="right"/>
    </xf>
    <xf numFmtId="0" fontId="4" fillId="0" borderId="1" xfId="4" applyFont="1" applyFill="1" applyBorder="1" applyAlignment="1">
      <alignment horizontal="right" vertical="center"/>
    </xf>
    <xf numFmtId="0" fontId="4" fillId="0" borderId="7" xfId="4" applyFont="1" applyFill="1" applyBorder="1" applyAlignment="1">
      <alignment horizontal="right"/>
    </xf>
    <xf numFmtId="0" fontId="4" fillId="0" borderId="7" xfId="4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4" fillId="0" borderId="8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4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right"/>
    </xf>
    <xf numFmtId="0" fontId="4" fillId="0" borderId="5" xfId="2" applyFont="1" applyFill="1" applyBorder="1" applyAlignment="1">
      <alignment horizontal="right"/>
    </xf>
    <xf numFmtId="0" fontId="4" fillId="0" borderId="7" xfId="2" applyFont="1" applyFill="1" applyBorder="1" applyAlignment="1">
      <alignment horizontal="right"/>
    </xf>
    <xf numFmtId="0" fontId="4" fillId="0" borderId="9" xfId="2" applyFont="1" applyFill="1" applyBorder="1" applyAlignment="1">
      <alignment horizontal="right"/>
    </xf>
    <xf numFmtId="0" fontId="4" fillId="0" borderId="1" xfId="5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1" xfId="2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2" applyNumberFormat="1" applyFont="1" applyBorder="1" applyAlignment="1">
      <alignment vertical="center"/>
    </xf>
    <xf numFmtId="1" fontId="4" fillId="0" borderId="1" xfId="2" applyNumberFormat="1" applyFont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0" fontId="4" fillId="0" borderId="1" xfId="8" applyFont="1" applyFill="1" applyBorder="1" applyAlignment="1">
      <alignment horizontal="right" vertical="center"/>
    </xf>
    <xf numFmtId="0" fontId="4" fillId="0" borderId="1" xfId="0" applyNumberFormat="1" applyFont="1" applyBorder="1" applyAlignment="1">
      <alignment vertical="center"/>
    </xf>
    <xf numFmtId="0" fontId="4" fillId="0" borderId="1" xfId="9" applyNumberFormat="1" applyFont="1" applyFill="1" applyBorder="1" applyAlignment="1">
      <alignment vertical="center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6" fillId="0" borderId="1" xfId="2" applyNumberFormat="1" applyFont="1" applyFill="1" applyBorder="1" applyAlignment="1">
      <alignment vertical="center"/>
    </xf>
    <xf numFmtId="0" fontId="4" fillId="0" borderId="4" xfId="2" applyFont="1" applyFill="1" applyBorder="1" applyAlignment="1">
      <alignment horizontal="right"/>
    </xf>
    <xf numFmtId="0" fontId="4" fillId="0" borderId="3" xfId="2" applyFont="1" applyFill="1" applyBorder="1" applyAlignment="1">
      <alignment horizontal="right"/>
    </xf>
    <xf numFmtId="0" fontId="4" fillId="0" borderId="1" xfId="5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4" fillId="0" borderId="2" xfId="2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right"/>
    </xf>
    <xf numFmtId="0" fontId="6" fillId="3" borderId="5" xfId="2" applyFont="1" applyFill="1" applyBorder="1" applyAlignment="1">
      <alignment horizontal="right"/>
    </xf>
    <xf numFmtId="0" fontId="6" fillId="3" borderId="1" xfId="2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/>
    </xf>
    <xf numFmtId="1" fontId="6" fillId="3" borderId="3" xfId="2" applyNumberFormat="1" applyFont="1" applyFill="1" applyBorder="1" applyAlignment="1">
      <alignment horizontal="right" vertical="center"/>
    </xf>
    <xf numFmtId="0" fontId="6" fillId="3" borderId="1" xfId="2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1" fontId="6" fillId="3" borderId="1" xfId="2" applyNumberFormat="1" applyFont="1" applyFill="1" applyBorder="1" applyAlignment="1">
      <alignment horizontal="right" vertical="center"/>
    </xf>
    <xf numFmtId="1" fontId="6" fillId="3" borderId="1" xfId="8" applyNumberFormat="1" applyFont="1" applyFill="1" applyBorder="1" applyAlignment="1">
      <alignment horizontal="right" vertical="center"/>
    </xf>
    <xf numFmtId="0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right" vertical="center"/>
    </xf>
    <xf numFmtId="0" fontId="6" fillId="3" borderId="4" xfId="2" applyFont="1" applyFill="1" applyBorder="1" applyAlignment="1">
      <alignment horizontal="right"/>
    </xf>
    <xf numFmtId="0" fontId="6" fillId="3" borderId="1" xfId="2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6" fillId="3" borderId="11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1" fontId="6" fillId="3" borderId="1" xfId="2" applyNumberFormat="1" applyFont="1" applyFill="1" applyBorder="1" applyAlignment="1">
      <alignment vertical="center"/>
    </xf>
    <xf numFmtId="1" fontId="6" fillId="3" borderId="1" xfId="7" applyNumberFormat="1" applyFont="1" applyFill="1" applyBorder="1" applyAlignment="1">
      <alignment horizontal="right" vertical="center"/>
    </xf>
    <xf numFmtId="0" fontId="6" fillId="3" borderId="1" xfId="4" applyFont="1" applyFill="1" applyBorder="1" applyAlignment="1">
      <alignment horizontal="right"/>
    </xf>
    <xf numFmtId="0" fontId="6" fillId="3" borderId="1" xfId="4" applyFont="1" applyFill="1" applyBorder="1" applyAlignment="1">
      <alignment horizontal="right" vertical="center"/>
    </xf>
    <xf numFmtId="0" fontId="17" fillId="3" borderId="5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6" fillId="3" borderId="3" xfId="2" applyNumberFormat="1" applyFont="1" applyFill="1" applyBorder="1" applyAlignment="1">
      <alignment vertical="center"/>
    </xf>
    <xf numFmtId="0" fontId="23" fillId="0" borderId="0" xfId="0" applyFont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</cellXfs>
  <cellStyles count="10">
    <cellStyle name="Normálna" xfId="0" builtinId="0"/>
    <cellStyle name="normálne 2" xfId="2"/>
    <cellStyle name="normálne 4" xfId="7"/>
    <cellStyle name="normálne 5" xfId="6"/>
    <cellStyle name="normálne 6" xfId="8"/>
    <cellStyle name="normálne 7" xfId="9"/>
    <cellStyle name="normálne 8" xfId="5"/>
    <cellStyle name="normálne_Hárok1" xfId="1"/>
    <cellStyle name="normálne_tabuľky juro" xfId="3"/>
    <cellStyle name="normální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Q11" sqref="Q11"/>
    </sheetView>
  </sheetViews>
  <sheetFormatPr defaultRowHeight="12" x14ac:dyDescent="0.25"/>
  <cols>
    <col min="1" max="1" width="5.7109375" style="14" customWidth="1"/>
    <col min="2" max="2" width="20.7109375" style="14" customWidth="1"/>
    <col min="3" max="10" width="10.7109375" style="14" customWidth="1"/>
    <col min="11" max="11" width="20.7109375" style="14" customWidth="1"/>
    <col min="12" max="16384" width="9.140625" style="14"/>
  </cols>
  <sheetData>
    <row r="1" spans="1:11" ht="16.5" customHeight="1" x14ac:dyDescent="0.25">
      <c r="A1" s="197" t="s">
        <v>155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6.5" customHeight="1" x14ac:dyDescent="0.25">
      <c r="A2" s="198" t="s">
        <v>43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6.5" customHeight="1" x14ac:dyDescent="0.25">
      <c r="A3" s="52"/>
      <c r="B3" s="52"/>
      <c r="C3" s="53"/>
      <c r="D3" s="53"/>
      <c r="E3" s="54"/>
      <c r="F3" s="53"/>
      <c r="G3" s="53"/>
      <c r="H3" s="53"/>
      <c r="I3" s="53"/>
      <c r="J3" s="53"/>
      <c r="K3" s="196" t="s">
        <v>154</v>
      </c>
    </row>
    <row r="4" spans="1:11" ht="16.5" customHeight="1" x14ac:dyDescent="0.25">
      <c r="A4" s="52"/>
      <c r="B4" s="52"/>
      <c r="C4" s="53"/>
      <c r="D4" s="53"/>
      <c r="E4" s="54"/>
      <c r="F4" s="53"/>
      <c r="G4" s="53"/>
      <c r="H4" s="53"/>
      <c r="I4" s="53"/>
      <c r="J4" s="53"/>
      <c r="K4" s="162" t="s">
        <v>160</v>
      </c>
    </row>
    <row r="5" spans="1:11" ht="16.5" customHeight="1" x14ac:dyDescent="0.25">
      <c r="A5" s="199" t="s">
        <v>44</v>
      </c>
      <c r="B5" s="202" t="s">
        <v>2</v>
      </c>
      <c r="C5" s="55" t="s">
        <v>45</v>
      </c>
      <c r="D5" s="205" t="s">
        <v>46</v>
      </c>
      <c r="E5" s="206"/>
      <c r="F5" s="207" t="s">
        <v>47</v>
      </c>
      <c r="G5" s="208"/>
      <c r="H5" s="55" t="s">
        <v>45</v>
      </c>
      <c r="I5" s="205" t="s">
        <v>47</v>
      </c>
      <c r="J5" s="206"/>
      <c r="K5" s="56" t="s">
        <v>48</v>
      </c>
    </row>
    <row r="6" spans="1:11" ht="16.5" customHeight="1" x14ac:dyDescent="0.25">
      <c r="A6" s="200"/>
      <c r="B6" s="203"/>
      <c r="C6" s="57" t="s">
        <v>49</v>
      </c>
      <c r="D6" s="209" t="s">
        <v>50</v>
      </c>
      <c r="E6" s="210"/>
      <c r="F6" s="211" t="s">
        <v>49</v>
      </c>
      <c r="G6" s="212"/>
      <c r="H6" s="57" t="s">
        <v>51</v>
      </c>
      <c r="I6" s="209" t="s">
        <v>51</v>
      </c>
      <c r="J6" s="210"/>
      <c r="K6" s="58" t="s">
        <v>52</v>
      </c>
    </row>
    <row r="7" spans="1:11" ht="16.5" customHeight="1" x14ac:dyDescent="0.25">
      <c r="A7" s="201"/>
      <c r="B7" s="204"/>
      <c r="C7" s="59" t="s">
        <v>39</v>
      </c>
      <c r="D7" s="59" t="s">
        <v>39</v>
      </c>
      <c r="E7" s="60" t="s">
        <v>53</v>
      </c>
      <c r="F7" s="59" t="s">
        <v>39</v>
      </c>
      <c r="G7" s="59" t="s">
        <v>54</v>
      </c>
      <c r="H7" s="59" t="s">
        <v>39</v>
      </c>
      <c r="I7" s="59" t="s">
        <v>39</v>
      </c>
      <c r="J7" s="59" t="s">
        <v>54</v>
      </c>
      <c r="K7" s="60" t="s">
        <v>53</v>
      </c>
    </row>
    <row r="8" spans="1:11" ht="16.5" customHeight="1" thickBot="1" x14ac:dyDescent="0.3">
      <c r="A8" s="32">
        <v>1</v>
      </c>
      <c r="B8" s="32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</row>
    <row r="9" spans="1:11" ht="16.5" customHeight="1" thickTop="1" x14ac:dyDescent="0.25">
      <c r="A9" s="61">
        <v>1</v>
      </c>
      <c r="B9" s="62" t="s">
        <v>9</v>
      </c>
      <c r="C9" s="34">
        <v>1477</v>
      </c>
      <c r="D9" s="34">
        <v>1432</v>
      </c>
      <c r="E9" s="35">
        <v>60879.163</v>
      </c>
      <c r="F9" s="34">
        <v>982</v>
      </c>
      <c r="G9" s="34">
        <v>66.486120514556532</v>
      </c>
      <c r="H9" s="34">
        <v>6584</v>
      </c>
      <c r="I9" s="34">
        <v>3743</v>
      </c>
      <c r="J9" s="34">
        <v>56.849939246658565</v>
      </c>
      <c r="K9" s="35">
        <v>16330.6914</v>
      </c>
    </row>
    <row r="10" spans="1:11" ht="16.5" customHeight="1" x14ac:dyDescent="0.25">
      <c r="A10" s="63">
        <v>2</v>
      </c>
      <c r="B10" s="64" t="s">
        <v>55</v>
      </c>
      <c r="C10" s="34">
        <v>1202</v>
      </c>
      <c r="D10" s="34">
        <v>1176</v>
      </c>
      <c r="E10" s="35">
        <v>10297.61</v>
      </c>
      <c r="F10" s="34">
        <v>1040</v>
      </c>
      <c r="G10" s="36">
        <v>86.522462562396001</v>
      </c>
      <c r="H10" s="34">
        <v>3902</v>
      </c>
      <c r="I10" s="34">
        <v>3105</v>
      </c>
      <c r="J10" s="36">
        <v>79.574577139928238</v>
      </c>
      <c r="K10" s="35">
        <v>9569.56</v>
      </c>
    </row>
    <row r="11" spans="1:11" ht="16.5" customHeight="1" x14ac:dyDescent="0.25">
      <c r="A11" s="63">
        <v>3</v>
      </c>
      <c r="B11" s="64" t="s">
        <v>11</v>
      </c>
      <c r="C11" s="37">
        <v>1151</v>
      </c>
      <c r="D11" s="37">
        <v>1148</v>
      </c>
      <c r="E11" s="38">
        <v>9463.5624800000005</v>
      </c>
      <c r="F11" s="37">
        <v>1115</v>
      </c>
      <c r="G11" s="37">
        <v>95</v>
      </c>
      <c r="H11" s="37">
        <v>3776</v>
      </c>
      <c r="I11" s="37">
        <v>3742</v>
      </c>
      <c r="J11" s="37">
        <v>99</v>
      </c>
      <c r="K11" s="38">
        <v>9003.9141799999998</v>
      </c>
    </row>
    <row r="12" spans="1:11" ht="16.5" customHeight="1" x14ac:dyDescent="0.25">
      <c r="A12" s="63">
        <v>6</v>
      </c>
      <c r="B12" s="64" t="s">
        <v>12</v>
      </c>
      <c r="C12" s="41">
        <v>401</v>
      </c>
      <c r="D12" s="41">
        <v>398</v>
      </c>
      <c r="E12" s="47">
        <v>2378.2530000000002</v>
      </c>
      <c r="F12" s="41">
        <v>365</v>
      </c>
      <c r="G12" s="41">
        <v>91</v>
      </c>
      <c r="H12" s="41">
        <v>5137</v>
      </c>
      <c r="I12" s="41">
        <v>4872</v>
      </c>
      <c r="J12" s="41">
        <v>95</v>
      </c>
      <c r="K12" s="47">
        <v>2356.9079999999999</v>
      </c>
    </row>
    <row r="13" spans="1:11" ht="16.5" customHeight="1" x14ac:dyDescent="0.25">
      <c r="A13" s="63">
        <v>7</v>
      </c>
      <c r="B13" s="64" t="s">
        <v>56</v>
      </c>
      <c r="C13" s="37">
        <v>232</v>
      </c>
      <c r="D13" s="37">
        <v>212</v>
      </c>
      <c r="E13" s="38">
        <v>772</v>
      </c>
      <c r="F13" s="37">
        <v>169</v>
      </c>
      <c r="G13" s="37">
        <v>73</v>
      </c>
      <c r="H13" s="37">
        <v>3238</v>
      </c>
      <c r="I13" s="37">
        <v>2010</v>
      </c>
      <c r="J13" s="37">
        <v>61</v>
      </c>
      <c r="K13" s="38">
        <v>700.2</v>
      </c>
    </row>
    <row r="14" spans="1:11" ht="16.5" customHeight="1" x14ac:dyDescent="0.25">
      <c r="A14" s="63">
        <v>8</v>
      </c>
      <c r="B14" s="64" t="s">
        <v>14</v>
      </c>
      <c r="C14" s="39">
        <v>954</v>
      </c>
      <c r="D14" s="39">
        <v>865</v>
      </c>
      <c r="E14" s="40">
        <v>1696.52</v>
      </c>
      <c r="F14" s="39">
        <v>719</v>
      </c>
      <c r="G14" s="39">
        <v>74</v>
      </c>
      <c r="H14" s="41">
        <v>5096</v>
      </c>
      <c r="I14" s="41">
        <v>1937</v>
      </c>
      <c r="J14" s="39">
        <v>38.010204081632651</v>
      </c>
      <c r="K14" s="38">
        <v>1570.77</v>
      </c>
    </row>
    <row r="15" spans="1:11" ht="16.5" customHeight="1" x14ac:dyDescent="0.25">
      <c r="A15" s="63">
        <v>9</v>
      </c>
      <c r="B15" s="65" t="s">
        <v>15</v>
      </c>
      <c r="C15" s="42">
        <v>829</v>
      </c>
      <c r="D15" s="42">
        <v>825</v>
      </c>
      <c r="E15" s="43">
        <v>35.229596000000001</v>
      </c>
      <c r="F15" s="42">
        <v>471</v>
      </c>
      <c r="G15" s="36">
        <v>56.815440289505425</v>
      </c>
      <c r="H15" s="42">
        <v>1428</v>
      </c>
      <c r="I15" s="42">
        <v>1141</v>
      </c>
      <c r="J15" s="36">
        <v>79.901960784313729</v>
      </c>
      <c r="K15" s="43">
        <v>33.220045000000006</v>
      </c>
    </row>
    <row r="16" spans="1:11" ht="16.5" customHeight="1" x14ac:dyDescent="0.25">
      <c r="A16" s="63">
        <v>10</v>
      </c>
      <c r="B16" s="64" t="s">
        <v>16</v>
      </c>
      <c r="C16" s="89">
        <v>281</v>
      </c>
      <c r="D16" s="89">
        <v>382</v>
      </c>
      <c r="E16" s="90">
        <v>978.76900000000001</v>
      </c>
      <c r="F16" s="89">
        <v>195</v>
      </c>
      <c r="G16" s="36">
        <v>71</v>
      </c>
      <c r="H16" s="89">
        <v>379</v>
      </c>
      <c r="I16" s="89">
        <v>249</v>
      </c>
      <c r="J16" s="36">
        <v>60</v>
      </c>
      <c r="K16" s="90">
        <v>666.96899999999994</v>
      </c>
    </row>
    <row r="17" spans="1:11" ht="16.5" customHeight="1" x14ac:dyDescent="0.25">
      <c r="A17" s="63">
        <v>11</v>
      </c>
      <c r="B17" s="64" t="s">
        <v>17</v>
      </c>
      <c r="C17" s="44">
        <v>357</v>
      </c>
      <c r="D17" s="44">
        <v>354</v>
      </c>
      <c r="E17" s="35">
        <v>2259.806</v>
      </c>
      <c r="F17" s="44">
        <v>265</v>
      </c>
      <c r="G17" s="44">
        <v>75</v>
      </c>
      <c r="H17" s="44">
        <v>593</v>
      </c>
      <c r="I17" s="44">
        <v>465</v>
      </c>
      <c r="J17" s="44">
        <v>78</v>
      </c>
      <c r="K17" s="35">
        <v>2162.1060000000002</v>
      </c>
    </row>
    <row r="18" spans="1:11" ht="16.5" customHeight="1" x14ac:dyDescent="0.25">
      <c r="A18" s="63">
        <v>12</v>
      </c>
      <c r="B18" s="64" t="s">
        <v>18</v>
      </c>
      <c r="C18" s="45">
        <v>758</v>
      </c>
      <c r="D18" s="45">
        <v>665</v>
      </c>
      <c r="E18" s="46">
        <v>2530.4990000000003</v>
      </c>
      <c r="F18" s="45">
        <v>597</v>
      </c>
      <c r="G18" s="36">
        <v>78.759894459102895</v>
      </c>
      <c r="H18" s="45">
        <v>3909</v>
      </c>
      <c r="I18" s="45">
        <v>2648</v>
      </c>
      <c r="J18" s="36">
        <v>67.7411102583781</v>
      </c>
      <c r="K18" s="46">
        <v>2105.31</v>
      </c>
    </row>
    <row r="19" spans="1:11" ht="16.5" customHeight="1" x14ac:dyDescent="0.25">
      <c r="A19" s="63">
        <v>13</v>
      </c>
      <c r="B19" s="64" t="s">
        <v>57</v>
      </c>
      <c r="C19" s="37">
        <v>1049</v>
      </c>
      <c r="D19" s="37">
        <v>988</v>
      </c>
      <c r="E19" s="38">
        <v>9236.4457399999992</v>
      </c>
      <c r="F19" s="37">
        <v>956</v>
      </c>
      <c r="G19" s="36">
        <v>91.134413727359387</v>
      </c>
      <c r="H19" s="37">
        <v>3887</v>
      </c>
      <c r="I19" s="37">
        <v>3666</v>
      </c>
      <c r="J19" s="36">
        <v>94.314381270903013</v>
      </c>
      <c r="K19" s="38">
        <v>8603.6090000000004</v>
      </c>
    </row>
    <row r="20" spans="1:11" ht="16.5" customHeight="1" x14ac:dyDescent="0.25">
      <c r="A20" s="63">
        <v>14</v>
      </c>
      <c r="B20" s="65" t="s">
        <v>20</v>
      </c>
      <c r="C20" s="34">
        <v>474</v>
      </c>
      <c r="D20" s="34">
        <v>472</v>
      </c>
      <c r="E20" s="35">
        <v>9161.2800000000007</v>
      </c>
      <c r="F20" s="34">
        <v>465</v>
      </c>
      <c r="G20" s="45">
        <v>98</v>
      </c>
      <c r="H20" s="34">
        <v>1237</v>
      </c>
      <c r="I20" s="34">
        <v>1228</v>
      </c>
      <c r="J20" s="45">
        <v>99</v>
      </c>
      <c r="K20" s="35">
        <v>9014.9</v>
      </c>
    </row>
    <row r="21" spans="1:11" ht="16.5" customHeight="1" x14ac:dyDescent="0.25">
      <c r="A21" s="63">
        <v>17</v>
      </c>
      <c r="B21" s="65" t="s">
        <v>58</v>
      </c>
      <c r="C21" s="34">
        <v>950</v>
      </c>
      <c r="D21" s="34">
        <v>1262</v>
      </c>
      <c r="E21" s="35">
        <v>5562.96</v>
      </c>
      <c r="F21" s="34">
        <v>891</v>
      </c>
      <c r="G21" s="36">
        <v>93.78947368421052</v>
      </c>
      <c r="H21" s="34">
        <v>7738</v>
      </c>
      <c r="I21" s="34">
        <v>6772</v>
      </c>
      <c r="J21" s="36">
        <v>87.516154044972865</v>
      </c>
      <c r="K21" s="35">
        <v>5089.96</v>
      </c>
    </row>
    <row r="22" spans="1:11" ht="16.5" customHeight="1" x14ac:dyDescent="0.25">
      <c r="A22" s="63">
        <v>18</v>
      </c>
      <c r="B22" s="64" t="s">
        <v>22</v>
      </c>
      <c r="C22" s="44">
        <v>204</v>
      </c>
      <c r="D22" s="44">
        <v>153</v>
      </c>
      <c r="E22" s="35">
        <v>218.77100000000002</v>
      </c>
      <c r="F22" s="44">
        <v>152</v>
      </c>
      <c r="G22" s="44">
        <v>75</v>
      </c>
      <c r="H22" s="44">
        <v>331</v>
      </c>
      <c r="I22" s="44">
        <v>270</v>
      </c>
      <c r="J22" s="44">
        <v>82</v>
      </c>
      <c r="K22" s="35">
        <v>198.76900000000001</v>
      </c>
    </row>
    <row r="23" spans="1:11" ht="16.5" customHeight="1" x14ac:dyDescent="0.25">
      <c r="A23" s="63">
        <v>19</v>
      </c>
      <c r="B23" s="64" t="s">
        <v>23</v>
      </c>
      <c r="C23" s="41">
        <v>425</v>
      </c>
      <c r="D23" s="41">
        <v>425</v>
      </c>
      <c r="E23" s="47">
        <v>2786.23</v>
      </c>
      <c r="F23" s="41">
        <v>419</v>
      </c>
      <c r="G23" s="36">
        <v>98</v>
      </c>
      <c r="H23" s="41">
        <v>2787</v>
      </c>
      <c r="I23" s="41">
        <v>2779</v>
      </c>
      <c r="J23" s="36">
        <v>99</v>
      </c>
      <c r="K23" s="47">
        <v>2780.76</v>
      </c>
    </row>
    <row r="24" spans="1:11" ht="16.5" customHeight="1" x14ac:dyDescent="0.25">
      <c r="A24" s="63">
        <v>20</v>
      </c>
      <c r="B24" s="64" t="s">
        <v>24</v>
      </c>
      <c r="C24" s="48">
        <v>507</v>
      </c>
      <c r="D24" s="48">
        <v>507</v>
      </c>
      <c r="E24" s="49">
        <v>2164</v>
      </c>
      <c r="F24" s="48">
        <v>409</v>
      </c>
      <c r="G24" s="36">
        <v>81</v>
      </c>
      <c r="H24" s="48">
        <v>2289</v>
      </c>
      <c r="I24" s="48">
        <v>2112</v>
      </c>
      <c r="J24" s="36">
        <v>92</v>
      </c>
      <c r="K24" s="49">
        <v>2158</v>
      </c>
    </row>
    <row r="25" spans="1:11" ht="16.5" customHeight="1" x14ac:dyDescent="0.25">
      <c r="A25" s="63">
        <v>21</v>
      </c>
      <c r="B25" s="64" t="s">
        <v>59</v>
      </c>
      <c r="C25" s="41">
        <v>721</v>
      </c>
      <c r="D25" s="41">
        <v>699</v>
      </c>
      <c r="E25" s="47">
        <v>2327.19</v>
      </c>
      <c r="F25" s="41">
        <v>628</v>
      </c>
      <c r="G25" s="36">
        <v>87.101248266296807</v>
      </c>
      <c r="H25" s="41">
        <v>4905</v>
      </c>
      <c r="I25" s="41">
        <v>4436</v>
      </c>
      <c r="J25" s="36">
        <v>90.438328236493376</v>
      </c>
      <c r="K25" s="47">
        <v>1833.91</v>
      </c>
    </row>
    <row r="26" spans="1:11" ht="16.5" customHeight="1" x14ac:dyDescent="0.25">
      <c r="A26" s="63">
        <v>23</v>
      </c>
      <c r="B26" s="64" t="s">
        <v>26</v>
      </c>
      <c r="C26" s="34">
        <v>1381</v>
      </c>
      <c r="D26" s="34">
        <v>1342</v>
      </c>
      <c r="E26" s="35">
        <v>3492</v>
      </c>
      <c r="F26" s="34">
        <v>824</v>
      </c>
      <c r="G26" s="36">
        <v>60</v>
      </c>
      <c r="H26" s="34">
        <v>7294</v>
      </c>
      <c r="I26" s="34">
        <v>5266</v>
      </c>
      <c r="J26" s="36">
        <v>72</v>
      </c>
      <c r="K26" s="35">
        <v>2993</v>
      </c>
    </row>
    <row r="27" spans="1:11" ht="16.5" customHeight="1" x14ac:dyDescent="0.25">
      <c r="A27" s="63">
        <v>24</v>
      </c>
      <c r="B27" s="64" t="s">
        <v>27</v>
      </c>
      <c r="C27" s="34">
        <v>280</v>
      </c>
      <c r="D27" s="34">
        <v>277</v>
      </c>
      <c r="E27" s="35">
        <v>1388</v>
      </c>
      <c r="F27" s="34">
        <v>229</v>
      </c>
      <c r="G27" s="36">
        <v>81.78</v>
      </c>
      <c r="H27" s="34">
        <v>1512</v>
      </c>
      <c r="I27" s="34">
        <v>1338</v>
      </c>
      <c r="J27" s="36">
        <v>88.49</v>
      </c>
      <c r="K27" s="35">
        <v>1311</v>
      </c>
    </row>
    <row r="28" spans="1:11" ht="16.5" customHeight="1" x14ac:dyDescent="0.25">
      <c r="A28" s="63">
        <v>25</v>
      </c>
      <c r="B28" s="64" t="s">
        <v>28</v>
      </c>
      <c r="C28" s="34">
        <v>280</v>
      </c>
      <c r="D28" s="34">
        <v>227</v>
      </c>
      <c r="E28" s="35">
        <v>1989.44</v>
      </c>
      <c r="F28" s="34">
        <v>269</v>
      </c>
      <c r="G28" s="45">
        <v>96</v>
      </c>
      <c r="H28" s="34">
        <v>475</v>
      </c>
      <c r="I28" s="34">
        <v>448</v>
      </c>
      <c r="J28" s="45">
        <v>94</v>
      </c>
      <c r="K28" s="35">
        <v>1957.74</v>
      </c>
    </row>
    <row r="29" spans="1:11" ht="16.5" customHeight="1" x14ac:dyDescent="0.25">
      <c r="A29" s="63">
        <v>27</v>
      </c>
      <c r="B29" s="64" t="s">
        <v>29</v>
      </c>
      <c r="C29" s="34">
        <v>285</v>
      </c>
      <c r="D29" s="34">
        <v>137</v>
      </c>
      <c r="E29" s="35">
        <v>1035</v>
      </c>
      <c r="F29" s="34">
        <v>275</v>
      </c>
      <c r="G29" s="36">
        <v>97</v>
      </c>
      <c r="H29" s="34">
        <v>1221</v>
      </c>
      <c r="I29" s="34">
        <v>1212</v>
      </c>
      <c r="J29" s="36">
        <v>98</v>
      </c>
      <c r="K29" s="35">
        <v>1005</v>
      </c>
    </row>
    <row r="30" spans="1:11" ht="16.5" customHeight="1" x14ac:dyDescent="0.25">
      <c r="A30" s="63">
        <v>28</v>
      </c>
      <c r="B30" s="64" t="s">
        <v>60</v>
      </c>
      <c r="C30" s="45">
        <v>834</v>
      </c>
      <c r="D30" s="45">
        <v>825</v>
      </c>
      <c r="E30" s="46">
        <v>5069</v>
      </c>
      <c r="F30" s="45">
        <v>719</v>
      </c>
      <c r="G30" s="36">
        <v>86.211031175059944</v>
      </c>
      <c r="H30" s="45">
        <v>3045</v>
      </c>
      <c r="I30" s="45">
        <v>2533</v>
      </c>
      <c r="J30" s="36">
        <v>83.185550082101813</v>
      </c>
      <c r="K30" s="46">
        <v>8282</v>
      </c>
    </row>
    <row r="31" spans="1:11" ht="16.5" customHeight="1" x14ac:dyDescent="0.25">
      <c r="A31" s="63">
        <v>30</v>
      </c>
      <c r="B31" s="64" t="s">
        <v>61</v>
      </c>
      <c r="C31" s="34">
        <v>199</v>
      </c>
      <c r="D31" s="34">
        <v>199</v>
      </c>
      <c r="E31" s="35">
        <v>1177</v>
      </c>
      <c r="F31" s="34">
        <v>174</v>
      </c>
      <c r="G31" s="36">
        <v>87.437185929648237</v>
      </c>
      <c r="H31" s="34">
        <v>2083</v>
      </c>
      <c r="I31" s="34">
        <v>2035</v>
      </c>
      <c r="J31" s="36">
        <v>97.695631301008163</v>
      </c>
      <c r="K31" s="35">
        <v>1135</v>
      </c>
    </row>
    <row r="32" spans="1:11" ht="16.5" customHeight="1" thickBot="1" x14ac:dyDescent="0.3">
      <c r="A32" s="66">
        <v>31</v>
      </c>
      <c r="B32" s="67" t="s">
        <v>62</v>
      </c>
      <c r="C32" s="50">
        <v>1069</v>
      </c>
      <c r="D32" s="50">
        <v>1011</v>
      </c>
      <c r="E32" s="51">
        <v>3174.7579999999998</v>
      </c>
      <c r="F32" s="50">
        <v>878</v>
      </c>
      <c r="G32" s="50">
        <v>82.132834424695972</v>
      </c>
      <c r="H32" s="50">
        <v>4536</v>
      </c>
      <c r="I32" s="50">
        <v>3937</v>
      </c>
      <c r="J32" s="50">
        <v>86.794532627865962</v>
      </c>
      <c r="K32" s="51">
        <v>2634.7629999999999</v>
      </c>
    </row>
    <row r="33" spans="1:11" ht="16.5" customHeight="1" thickTop="1" x14ac:dyDescent="0.25">
      <c r="A33" s="17"/>
      <c r="B33" s="62" t="s">
        <v>42</v>
      </c>
      <c r="C33" s="68">
        <f>SUM(C9:C32)</f>
        <v>16300</v>
      </c>
      <c r="D33" s="68">
        <f>SUM(D9:D32)</f>
        <v>15981</v>
      </c>
      <c r="E33" s="69">
        <f>SUM(E9:E32)</f>
        <v>140073.48681599999</v>
      </c>
      <c r="F33" s="68">
        <f>SUM(F9:F32)</f>
        <v>13206</v>
      </c>
      <c r="G33" s="68">
        <f t="shared" ref="G33" si="0">F33/C33*100</f>
        <v>81.018404907975466</v>
      </c>
      <c r="H33" s="68">
        <f>SUM(H9:H32)</f>
        <v>77382</v>
      </c>
      <c r="I33" s="68">
        <f>SUM(I9:I32)</f>
        <v>61944</v>
      </c>
      <c r="J33" s="68">
        <f t="shared" ref="J33" si="1">I33/H33*100</f>
        <v>80.04962394355276</v>
      </c>
      <c r="K33" s="69">
        <f>SUM(K9:K32)</f>
        <v>93498.059625000009</v>
      </c>
    </row>
  </sheetData>
  <mergeCells count="10">
    <mergeCell ref="A1:K1"/>
    <mergeCell ref="A2:K2"/>
    <mergeCell ref="A5:A7"/>
    <mergeCell ref="B5:B7"/>
    <mergeCell ref="D5:E5"/>
    <mergeCell ref="F5:G5"/>
    <mergeCell ref="I5:J5"/>
    <mergeCell ref="D6:E6"/>
    <mergeCell ref="F6:G6"/>
    <mergeCell ref="I6:J6"/>
  </mergeCells>
  <printOptions horizontalCentered="1"/>
  <pageMargins left="0" right="0" top="0" bottom="0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R14" sqref="R14"/>
    </sheetView>
  </sheetViews>
  <sheetFormatPr defaultRowHeight="16.5" customHeight="1" x14ac:dyDescent="0.25"/>
  <cols>
    <col min="1" max="1" width="5.7109375" style="14" customWidth="1"/>
    <col min="2" max="2" width="20.7109375" style="14" customWidth="1"/>
    <col min="3" max="10" width="10.7109375" style="14" customWidth="1"/>
    <col min="11" max="11" width="20.7109375" style="14" customWidth="1"/>
    <col min="12" max="16384" width="9.140625" style="14"/>
  </cols>
  <sheetData>
    <row r="1" spans="1:11" ht="16.5" customHeight="1" x14ac:dyDescent="0.25">
      <c r="A1" s="197" t="s">
        <v>156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6.5" customHeight="1" x14ac:dyDescent="0.25">
      <c r="A2" s="197" t="s">
        <v>43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6.5" customHeight="1" x14ac:dyDescent="0.25">
      <c r="K3" s="195" t="s">
        <v>64</v>
      </c>
    </row>
    <row r="4" spans="1:11" ht="16.5" customHeight="1" x14ac:dyDescent="0.25">
      <c r="K4" s="162" t="s">
        <v>160</v>
      </c>
    </row>
    <row r="5" spans="1:11" ht="16.5" customHeight="1" x14ac:dyDescent="0.25">
      <c r="A5" s="199" t="s">
        <v>44</v>
      </c>
      <c r="B5" s="199" t="s">
        <v>2</v>
      </c>
      <c r="C5" s="80" t="s">
        <v>45</v>
      </c>
      <c r="D5" s="213" t="s">
        <v>46</v>
      </c>
      <c r="E5" s="214"/>
      <c r="F5" s="215" t="s">
        <v>47</v>
      </c>
      <c r="G5" s="216"/>
      <c r="H5" s="81" t="s">
        <v>45</v>
      </c>
      <c r="I5" s="213" t="s">
        <v>47</v>
      </c>
      <c r="J5" s="214"/>
      <c r="K5" s="82" t="s">
        <v>48</v>
      </c>
    </row>
    <row r="6" spans="1:11" ht="16.5" customHeight="1" x14ac:dyDescent="0.25">
      <c r="A6" s="200"/>
      <c r="B6" s="200"/>
      <c r="C6" s="83" t="s">
        <v>49</v>
      </c>
      <c r="D6" s="217" t="s">
        <v>50</v>
      </c>
      <c r="E6" s="218"/>
      <c r="F6" s="219" t="s">
        <v>49</v>
      </c>
      <c r="G6" s="220"/>
      <c r="H6" s="84" t="s">
        <v>51</v>
      </c>
      <c r="I6" s="217" t="s">
        <v>51</v>
      </c>
      <c r="J6" s="218"/>
      <c r="K6" s="85" t="s">
        <v>52</v>
      </c>
    </row>
    <row r="7" spans="1:11" ht="16.5" customHeight="1" x14ac:dyDescent="0.25">
      <c r="A7" s="201"/>
      <c r="B7" s="201"/>
      <c r="C7" s="86" t="s">
        <v>39</v>
      </c>
      <c r="D7" s="86" t="s">
        <v>39</v>
      </c>
      <c r="E7" s="86" t="s">
        <v>53</v>
      </c>
      <c r="F7" s="86" t="s">
        <v>39</v>
      </c>
      <c r="G7" s="86" t="s">
        <v>54</v>
      </c>
      <c r="H7" s="86" t="s">
        <v>39</v>
      </c>
      <c r="I7" s="86" t="s">
        <v>39</v>
      </c>
      <c r="J7" s="86" t="s">
        <v>54</v>
      </c>
      <c r="K7" s="86" t="s">
        <v>53</v>
      </c>
    </row>
    <row r="8" spans="1:11" ht="16.5" customHeight="1" thickBot="1" x14ac:dyDescent="0.3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</row>
    <row r="9" spans="1:11" ht="16.5" customHeight="1" thickTop="1" x14ac:dyDescent="0.25">
      <c r="A9" s="61">
        <v>1</v>
      </c>
      <c r="B9" s="62" t="s">
        <v>9</v>
      </c>
      <c r="C9" s="34">
        <v>1047</v>
      </c>
      <c r="D9" s="44">
        <v>983</v>
      </c>
      <c r="E9" s="35">
        <v>4897.0555400000003</v>
      </c>
      <c r="F9" s="44">
        <v>205</v>
      </c>
      <c r="G9" s="77">
        <v>19.579751671442217</v>
      </c>
      <c r="H9" s="34">
        <v>2706</v>
      </c>
      <c r="I9" s="77">
        <v>486</v>
      </c>
      <c r="J9" s="77">
        <v>17.96008869179601</v>
      </c>
      <c r="K9" s="35">
        <v>2612.41</v>
      </c>
    </row>
    <row r="10" spans="1:11" ht="16.5" customHeight="1" x14ac:dyDescent="0.25">
      <c r="A10" s="63">
        <v>2</v>
      </c>
      <c r="B10" s="64" t="s">
        <v>55</v>
      </c>
      <c r="C10" s="45">
        <v>1316</v>
      </c>
      <c r="D10" s="45">
        <v>713</v>
      </c>
      <c r="E10" s="46">
        <v>2690.09</v>
      </c>
      <c r="F10" s="45">
        <v>852</v>
      </c>
      <c r="G10" s="45">
        <v>64.741641337386014</v>
      </c>
      <c r="H10" s="45">
        <v>1310</v>
      </c>
      <c r="I10" s="45">
        <v>949</v>
      </c>
      <c r="J10" s="45">
        <v>72.44274809160305</v>
      </c>
      <c r="K10" s="46">
        <v>1358.37</v>
      </c>
    </row>
    <row r="11" spans="1:11" ht="16.5" customHeight="1" x14ac:dyDescent="0.25">
      <c r="A11" s="63">
        <v>3</v>
      </c>
      <c r="B11" s="64" t="s">
        <v>11</v>
      </c>
      <c r="C11" s="37">
        <v>493</v>
      </c>
      <c r="D11" s="37">
        <v>492</v>
      </c>
      <c r="E11" s="38">
        <v>7425.6059999999998</v>
      </c>
      <c r="F11" s="37">
        <v>405</v>
      </c>
      <c r="G11" s="37">
        <v>82</v>
      </c>
      <c r="H11" s="37">
        <v>1028</v>
      </c>
      <c r="I11" s="37">
        <v>832</v>
      </c>
      <c r="J11" s="37">
        <v>81</v>
      </c>
      <c r="K11" s="38">
        <v>6628.6071000000002</v>
      </c>
    </row>
    <row r="12" spans="1:11" ht="16.5" customHeight="1" x14ac:dyDescent="0.25">
      <c r="A12" s="63">
        <v>6</v>
      </c>
      <c r="B12" s="64" t="s">
        <v>12</v>
      </c>
      <c r="C12" s="41">
        <v>207</v>
      </c>
      <c r="D12" s="41">
        <v>158</v>
      </c>
      <c r="E12" s="47">
        <v>228.62299999999999</v>
      </c>
      <c r="F12" s="41">
        <v>103</v>
      </c>
      <c r="G12" s="41">
        <v>50</v>
      </c>
      <c r="H12" s="41">
        <v>663</v>
      </c>
      <c r="I12" s="41">
        <v>552</v>
      </c>
      <c r="J12" s="41">
        <v>83</v>
      </c>
      <c r="K12" s="47">
        <v>201.34899999999999</v>
      </c>
    </row>
    <row r="13" spans="1:11" ht="16.5" customHeight="1" x14ac:dyDescent="0.25">
      <c r="A13" s="63">
        <v>7</v>
      </c>
      <c r="B13" s="64" t="s">
        <v>56</v>
      </c>
      <c r="C13" s="37">
        <v>98</v>
      </c>
      <c r="D13" s="37">
        <v>56</v>
      </c>
      <c r="E13" s="38">
        <v>17.353999999999999</v>
      </c>
      <c r="F13" s="37">
        <v>21</v>
      </c>
      <c r="G13" s="37">
        <v>21.428571428571427</v>
      </c>
      <c r="H13" s="37">
        <v>101</v>
      </c>
      <c r="I13" s="37">
        <v>47</v>
      </c>
      <c r="J13" s="37">
        <v>46.534653465346537</v>
      </c>
      <c r="K13" s="38">
        <v>6.8500000000000005</v>
      </c>
    </row>
    <row r="14" spans="1:11" ht="16.5" customHeight="1" x14ac:dyDescent="0.25">
      <c r="A14" s="63">
        <v>8</v>
      </c>
      <c r="B14" s="64" t="s">
        <v>14</v>
      </c>
      <c r="C14" s="41">
        <v>326</v>
      </c>
      <c r="D14" s="41">
        <v>230</v>
      </c>
      <c r="E14" s="38">
        <v>489.9</v>
      </c>
      <c r="F14" s="41">
        <v>150</v>
      </c>
      <c r="G14" s="41">
        <v>46.012269938650306</v>
      </c>
      <c r="H14" s="41">
        <v>511</v>
      </c>
      <c r="I14" s="41">
        <v>214</v>
      </c>
      <c r="J14" s="41">
        <v>41.878669275929546</v>
      </c>
      <c r="K14" s="38">
        <v>374.77</v>
      </c>
    </row>
    <row r="15" spans="1:11" ht="16.5" customHeight="1" x14ac:dyDescent="0.25">
      <c r="A15" s="63">
        <v>9</v>
      </c>
      <c r="B15" s="64" t="s">
        <v>15</v>
      </c>
      <c r="C15" s="78">
        <v>471</v>
      </c>
      <c r="D15" s="78">
        <v>433</v>
      </c>
      <c r="E15" s="79">
        <v>384.017</v>
      </c>
      <c r="F15" s="78">
        <v>57</v>
      </c>
      <c r="G15" s="78">
        <v>12.101910828025478</v>
      </c>
      <c r="H15" s="78">
        <v>252</v>
      </c>
      <c r="I15" s="78">
        <v>131</v>
      </c>
      <c r="J15" s="78">
        <v>51.984126984126988</v>
      </c>
      <c r="K15" s="79">
        <v>355.95100000000002</v>
      </c>
    </row>
    <row r="16" spans="1:11" ht="16.5" customHeight="1" x14ac:dyDescent="0.25">
      <c r="A16" s="63">
        <v>10</v>
      </c>
      <c r="B16" s="64" t="s">
        <v>16</v>
      </c>
      <c r="C16" s="44">
        <v>282</v>
      </c>
      <c r="D16" s="44">
        <v>228</v>
      </c>
      <c r="E16" s="35">
        <v>177.98499999999999</v>
      </c>
      <c r="F16" s="44">
        <v>59</v>
      </c>
      <c r="G16" s="44">
        <v>21</v>
      </c>
      <c r="H16" s="44">
        <v>533</v>
      </c>
      <c r="I16" s="44">
        <v>217</v>
      </c>
      <c r="J16" s="44">
        <v>42</v>
      </c>
      <c r="K16" s="35">
        <v>1155.7</v>
      </c>
    </row>
    <row r="17" spans="1:11" ht="16.5" customHeight="1" x14ac:dyDescent="0.25">
      <c r="A17" s="63">
        <v>11</v>
      </c>
      <c r="B17" s="64" t="s">
        <v>17</v>
      </c>
      <c r="C17" s="34">
        <v>180</v>
      </c>
      <c r="D17" s="34">
        <v>144</v>
      </c>
      <c r="E17" s="35">
        <v>123.253</v>
      </c>
      <c r="F17" s="34">
        <v>56</v>
      </c>
      <c r="G17" s="34">
        <v>31</v>
      </c>
      <c r="H17" s="34">
        <v>232</v>
      </c>
      <c r="I17" s="34">
        <v>197</v>
      </c>
      <c r="J17" s="34">
        <v>85</v>
      </c>
      <c r="K17" s="35">
        <v>62.444000000000003</v>
      </c>
    </row>
    <row r="18" spans="1:11" ht="16.5" customHeight="1" x14ac:dyDescent="0.25">
      <c r="A18" s="63">
        <v>12</v>
      </c>
      <c r="B18" s="64" t="s">
        <v>18</v>
      </c>
      <c r="C18" s="45">
        <v>381</v>
      </c>
      <c r="D18" s="45">
        <v>216</v>
      </c>
      <c r="E18" s="46">
        <v>128.92000000000002</v>
      </c>
      <c r="F18" s="45">
        <v>201</v>
      </c>
      <c r="G18" s="41">
        <v>52.755905511811022</v>
      </c>
      <c r="H18" s="45">
        <v>498</v>
      </c>
      <c r="I18" s="45">
        <v>382</v>
      </c>
      <c r="J18" s="41">
        <v>76.706827309236942</v>
      </c>
      <c r="K18" s="46">
        <v>94.86</v>
      </c>
    </row>
    <row r="19" spans="1:11" ht="16.5" customHeight="1" x14ac:dyDescent="0.25">
      <c r="A19" s="63">
        <v>13</v>
      </c>
      <c r="B19" s="64" t="s">
        <v>63</v>
      </c>
      <c r="C19" s="37">
        <v>616</v>
      </c>
      <c r="D19" s="37">
        <v>395</v>
      </c>
      <c r="E19" s="38">
        <v>1974.4304299999999</v>
      </c>
      <c r="F19" s="37">
        <v>247</v>
      </c>
      <c r="G19" s="37">
        <v>40.097402597402599</v>
      </c>
      <c r="H19" s="37">
        <v>633</v>
      </c>
      <c r="I19" s="37">
        <v>421</v>
      </c>
      <c r="J19" s="37">
        <v>66.508688783570307</v>
      </c>
      <c r="K19" s="38">
        <v>738.42489999999998</v>
      </c>
    </row>
    <row r="20" spans="1:11" ht="16.5" customHeight="1" x14ac:dyDescent="0.25">
      <c r="A20" s="63">
        <v>14</v>
      </c>
      <c r="B20" s="65" t="s">
        <v>20</v>
      </c>
      <c r="C20" s="34">
        <v>158</v>
      </c>
      <c r="D20" s="34">
        <v>158</v>
      </c>
      <c r="E20" s="35">
        <v>1895.25</v>
      </c>
      <c r="F20" s="34">
        <v>133</v>
      </c>
      <c r="G20" s="34">
        <v>84.71</v>
      </c>
      <c r="H20" s="34">
        <v>229</v>
      </c>
      <c r="I20" s="34">
        <v>206</v>
      </c>
      <c r="J20" s="34">
        <v>89.95</v>
      </c>
      <c r="K20" s="35">
        <v>1615.33</v>
      </c>
    </row>
    <row r="21" spans="1:11" ht="16.5" customHeight="1" x14ac:dyDescent="0.25">
      <c r="A21" s="63">
        <v>17</v>
      </c>
      <c r="B21" s="65" t="s">
        <v>58</v>
      </c>
      <c r="C21" s="34">
        <v>317</v>
      </c>
      <c r="D21" s="34">
        <v>285</v>
      </c>
      <c r="E21" s="35">
        <v>1585.6130000000001</v>
      </c>
      <c r="F21" s="34">
        <v>210</v>
      </c>
      <c r="G21" s="34">
        <v>66.246056782334378</v>
      </c>
      <c r="H21" s="34">
        <v>850</v>
      </c>
      <c r="I21" s="34">
        <v>679</v>
      </c>
      <c r="J21" s="34">
        <v>79.882352941176464</v>
      </c>
      <c r="K21" s="35">
        <v>1121.895</v>
      </c>
    </row>
    <row r="22" spans="1:11" ht="16.5" customHeight="1" x14ac:dyDescent="0.25">
      <c r="A22" s="63">
        <v>18</v>
      </c>
      <c r="B22" s="64" t="s">
        <v>22</v>
      </c>
      <c r="C22" s="37">
        <v>156</v>
      </c>
      <c r="D22" s="37">
        <v>143</v>
      </c>
      <c r="E22" s="38">
        <v>264.27967999999998</v>
      </c>
      <c r="F22" s="37">
        <v>103</v>
      </c>
      <c r="G22" s="37">
        <v>66</v>
      </c>
      <c r="H22" s="37">
        <v>376</v>
      </c>
      <c r="I22" s="37">
        <v>199</v>
      </c>
      <c r="J22" s="37">
        <v>53</v>
      </c>
      <c r="K22" s="38">
        <v>133.75399999999999</v>
      </c>
    </row>
    <row r="23" spans="1:11" ht="16.5" customHeight="1" x14ac:dyDescent="0.25">
      <c r="A23" s="63">
        <v>19</v>
      </c>
      <c r="B23" s="64" t="s">
        <v>23</v>
      </c>
      <c r="C23" s="41">
        <v>247</v>
      </c>
      <c r="D23" s="41">
        <v>246</v>
      </c>
      <c r="E23" s="47">
        <v>712.1400000000001</v>
      </c>
      <c r="F23" s="41">
        <v>205</v>
      </c>
      <c r="G23" s="41">
        <v>83</v>
      </c>
      <c r="H23" s="41">
        <v>630</v>
      </c>
      <c r="I23" s="41">
        <v>497</v>
      </c>
      <c r="J23" s="91">
        <v>79</v>
      </c>
      <c r="K23" s="47">
        <v>442.2</v>
      </c>
    </row>
    <row r="24" spans="1:11" ht="16.5" customHeight="1" x14ac:dyDescent="0.25">
      <c r="A24" s="63">
        <v>20</v>
      </c>
      <c r="B24" s="87" t="s">
        <v>24</v>
      </c>
      <c r="C24" s="48">
        <v>333</v>
      </c>
      <c r="D24" s="48">
        <v>305</v>
      </c>
      <c r="E24" s="49">
        <v>429</v>
      </c>
      <c r="F24" s="48">
        <v>174</v>
      </c>
      <c r="G24" s="48">
        <v>52</v>
      </c>
      <c r="H24" s="48">
        <v>1194</v>
      </c>
      <c r="I24" s="48">
        <v>1116</v>
      </c>
      <c r="J24" s="48">
        <v>93</v>
      </c>
      <c r="K24" s="49">
        <v>404</v>
      </c>
    </row>
    <row r="25" spans="1:11" ht="16.5" customHeight="1" x14ac:dyDescent="0.25">
      <c r="A25" s="63">
        <v>21</v>
      </c>
      <c r="B25" s="64" t="s">
        <v>59</v>
      </c>
      <c r="C25" s="41">
        <v>610</v>
      </c>
      <c r="D25" s="41">
        <v>608</v>
      </c>
      <c r="E25" s="47">
        <v>166.4</v>
      </c>
      <c r="F25" s="41">
        <v>413</v>
      </c>
      <c r="G25" s="41">
        <v>67.704918032786892</v>
      </c>
      <c r="H25" s="41">
        <v>831</v>
      </c>
      <c r="I25" s="41">
        <v>629</v>
      </c>
      <c r="J25" s="41">
        <v>75.691937424789415</v>
      </c>
      <c r="K25" s="47">
        <v>73.974000000000004</v>
      </c>
    </row>
    <row r="26" spans="1:11" ht="16.5" customHeight="1" x14ac:dyDescent="0.25">
      <c r="A26" s="63">
        <v>23</v>
      </c>
      <c r="B26" s="64" t="s">
        <v>26</v>
      </c>
      <c r="C26" s="34">
        <v>1214</v>
      </c>
      <c r="D26" s="34">
        <v>1021</v>
      </c>
      <c r="E26" s="35">
        <v>449</v>
      </c>
      <c r="F26" s="34">
        <v>419</v>
      </c>
      <c r="G26" s="34">
        <v>35</v>
      </c>
      <c r="H26" s="34">
        <v>1537</v>
      </c>
      <c r="I26" s="34">
        <v>832</v>
      </c>
      <c r="J26" s="34">
        <v>54</v>
      </c>
      <c r="K26" s="35">
        <v>296</v>
      </c>
    </row>
    <row r="27" spans="1:11" ht="16.5" customHeight="1" x14ac:dyDescent="0.25">
      <c r="A27" s="63">
        <v>24</v>
      </c>
      <c r="B27" s="64" t="s">
        <v>27</v>
      </c>
      <c r="C27" s="34">
        <v>539</v>
      </c>
      <c r="D27" s="34">
        <v>474</v>
      </c>
      <c r="E27" s="35">
        <v>144</v>
      </c>
      <c r="F27" s="34">
        <v>267</v>
      </c>
      <c r="G27" s="34">
        <v>49.54</v>
      </c>
      <c r="H27" s="34">
        <v>587</v>
      </c>
      <c r="I27" s="34">
        <v>295</v>
      </c>
      <c r="J27" s="34">
        <v>50.25</v>
      </c>
      <c r="K27" s="35">
        <v>69</v>
      </c>
    </row>
    <row r="28" spans="1:11" ht="16.5" customHeight="1" x14ac:dyDescent="0.25">
      <c r="A28" s="63">
        <v>25</v>
      </c>
      <c r="B28" s="64" t="s">
        <v>28</v>
      </c>
      <c r="C28" s="34">
        <v>197</v>
      </c>
      <c r="D28" s="34">
        <v>157</v>
      </c>
      <c r="E28" s="35">
        <v>271.87</v>
      </c>
      <c r="F28" s="34">
        <v>172</v>
      </c>
      <c r="G28" s="34">
        <v>87</v>
      </c>
      <c r="H28" s="34">
        <v>368</v>
      </c>
      <c r="I28" s="34">
        <v>311</v>
      </c>
      <c r="J28" s="34">
        <v>84</v>
      </c>
      <c r="K28" s="35">
        <v>147.6</v>
      </c>
    </row>
    <row r="29" spans="1:11" ht="16.5" customHeight="1" x14ac:dyDescent="0.25">
      <c r="A29" s="63">
        <v>27</v>
      </c>
      <c r="B29" s="64" t="s">
        <v>29</v>
      </c>
      <c r="C29" s="34">
        <v>66</v>
      </c>
      <c r="D29" s="34">
        <v>63</v>
      </c>
      <c r="E29" s="35">
        <v>256</v>
      </c>
      <c r="F29" s="34">
        <v>45</v>
      </c>
      <c r="G29" s="34">
        <v>68</v>
      </c>
      <c r="H29" s="34">
        <v>109</v>
      </c>
      <c r="I29" s="34">
        <v>79</v>
      </c>
      <c r="J29" s="34">
        <v>72</v>
      </c>
      <c r="K29" s="35">
        <v>187</v>
      </c>
    </row>
    <row r="30" spans="1:11" ht="16.5" customHeight="1" x14ac:dyDescent="0.25">
      <c r="A30" s="63">
        <v>28</v>
      </c>
      <c r="B30" s="64" t="s">
        <v>60</v>
      </c>
      <c r="C30" s="45">
        <v>454</v>
      </c>
      <c r="D30" s="45">
        <v>302</v>
      </c>
      <c r="E30" s="46">
        <v>474</v>
      </c>
      <c r="F30" s="45">
        <v>228</v>
      </c>
      <c r="G30" s="45">
        <v>50.220264317180622</v>
      </c>
      <c r="H30" s="45">
        <v>983</v>
      </c>
      <c r="I30" s="45">
        <v>443</v>
      </c>
      <c r="J30" s="45">
        <v>45.066124109867751</v>
      </c>
      <c r="K30" s="46">
        <v>450.31</v>
      </c>
    </row>
    <row r="31" spans="1:11" ht="16.5" customHeight="1" x14ac:dyDescent="0.25">
      <c r="A31" s="63">
        <v>30</v>
      </c>
      <c r="B31" s="64" t="s">
        <v>61</v>
      </c>
      <c r="C31" s="34">
        <v>483</v>
      </c>
      <c r="D31" s="34">
        <v>448</v>
      </c>
      <c r="E31" s="35">
        <v>325.7</v>
      </c>
      <c r="F31" s="34">
        <v>400</v>
      </c>
      <c r="G31" s="34">
        <v>82.815734989648035</v>
      </c>
      <c r="H31" s="34">
        <v>1030</v>
      </c>
      <c r="I31" s="34">
        <v>868</v>
      </c>
      <c r="J31" s="34">
        <v>84.271844660194176</v>
      </c>
      <c r="K31" s="35">
        <v>250.6</v>
      </c>
    </row>
    <row r="32" spans="1:11" ht="16.5" customHeight="1" thickBot="1" x14ac:dyDescent="0.3">
      <c r="A32" s="66">
        <v>31</v>
      </c>
      <c r="B32" s="67" t="s">
        <v>62</v>
      </c>
      <c r="C32" s="50">
        <v>606</v>
      </c>
      <c r="D32" s="50">
        <v>468</v>
      </c>
      <c r="E32" s="51">
        <v>448.83199999999999</v>
      </c>
      <c r="F32" s="50">
        <v>281</v>
      </c>
      <c r="G32" s="50">
        <v>46.369636963696372</v>
      </c>
      <c r="H32" s="50">
        <v>1059</v>
      </c>
      <c r="I32" s="50">
        <v>623</v>
      </c>
      <c r="J32" s="50">
        <v>58.829084041548626</v>
      </c>
      <c r="K32" s="51">
        <v>231.16000000000003</v>
      </c>
    </row>
    <row r="33" spans="1:11" ht="16.5" customHeight="1" thickTop="1" x14ac:dyDescent="0.25">
      <c r="A33" s="62"/>
      <c r="B33" s="62" t="s">
        <v>42</v>
      </c>
      <c r="C33" s="68">
        <f>SUM(C9:C32)</f>
        <v>10797</v>
      </c>
      <c r="D33" s="68">
        <f>SUM(D9:D32)</f>
        <v>8726</v>
      </c>
      <c r="E33" s="69">
        <f>SUM(E9:E32)</f>
        <v>25959.318649999997</v>
      </c>
      <c r="F33" s="68">
        <f>SUM(F9:F32)</f>
        <v>5406</v>
      </c>
      <c r="G33" s="68">
        <f>F33/C33*100</f>
        <v>50.069463739927755</v>
      </c>
      <c r="H33" s="68">
        <f>SUM(H9:H32)</f>
        <v>18250</v>
      </c>
      <c r="I33" s="68">
        <f>SUM(I9:I32)</f>
        <v>11205</v>
      </c>
      <c r="J33" s="68">
        <f>I33/H33*100</f>
        <v>61.397260273972599</v>
      </c>
      <c r="K33" s="69">
        <f>SUM(K9:K32)</f>
        <v>19012.559000000001</v>
      </c>
    </row>
  </sheetData>
  <mergeCells count="10">
    <mergeCell ref="A1:K1"/>
    <mergeCell ref="A2:K2"/>
    <mergeCell ref="A5:A7"/>
    <mergeCell ref="B5:B7"/>
    <mergeCell ref="D5:E5"/>
    <mergeCell ref="F5:G5"/>
    <mergeCell ref="I5:J5"/>
    <mergeCell ref="D6:E6"/>
    <mergeCell ref="F6:G6"/>
    <mergeCell ref="I6:J6"/>
  </mergeCells>
  <printOptions horizontalCentered="1"/>
  <pageMargins left="0" right="0" top="0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I4" sqref="I4"/>
    </sheetView>
  </sheetViews>
  <sheetFormatPr defaultRowHeight="12" x14ac:dyDescent="0.25"/>
  <cols>
    <col min="1" max="1" width="8.140625" style="14" customWidth="1"/>
    <col min="2" max="2" width="16" style="14" customWidth="1"/>
    <col min="3" max="3" width="8.28515625" style="14" customWidth="1"/>
    <col min="4" max="4" width="10.7109375" style="14" customWidth="1"/>
    <col min="5" max="5" width="7.85546875" style="14" customWidth="1"/>
    <col min="6" max="7" width="11.7109375" style="14" customWidth="1"/>
    <col min="8" max="8" width="8" style="14" customWidth="1"/>
    <col min="9" max="9" width="11.7109375" style="14" customWidth="1"/>
    <col min="10" max="16384" width="9.140625" style="14"/>
  </cols>
  <sheetData>
    <row r="1" spans="1:9" ht="16.5" customHeight="1" x14ac:dyDescent="0.25">
      <c r="A1" s="221" t="s">
        <v>159</v>
      </c>
      <c r="B1" s="221"/>
      <c r="C1" s="221"/>
      <c r="D1" s="221"/>
      <c r="E1" s="221"/>
      <c r="F1" s="221"/>
      <c r="G1" s="221"/>
      <c r="H1" s="221"/>
      <c r="I1" s="221"/>
    </row>
    <row r="2" spans="1:9" ht="16.5" customHeight="1" x14ac:dyDescent="0.25">
      <c r="A2" s="221" t="s">
        <v>158</v>
      </c>
      <c r="B2" s="221"/>
      <c r="C2" s="221"/>
      <c r="D2" s="221"/>
      <c r="E2" s="221"/>
      <c r="F2" s="221"/>
      <c r="G2" s="221"/>
      <c r="H2" s="221"/>
      <c r="I2" s="221"/>
    </row>
    <row r="3" spans="1:9" ht="16.5" customHeight="1" x14ac:dyDescent="0.25">
      <c r="I3" s="195" t="s">
        <v>0</v>
      </c>
    </row>
    <row r="4" spans="1:9" ht="16.5" customHeight="1" x14ac:dyDescent="0.25">
      <c r="I4" s="162" t="s">
        <v>160</v>
      </c>
    </row>
    <row r="5" spans="1:9" ht="32.25" customHeight="1" x14ac:dyDescent="0.25">
      <c r="A5" s="225" t="s">
        <v>34</v>
      </c>
      <c r="B5" s="225" t="s">
        <v>2</v>
      </c>
      <c r="C5" s="222" t="s">
        <v>35</v>
      </c>
      <c r="D5" s="223"/>
      <c r="E5" s="222" t="s">
        <v>36</v>
      </c>
      <c r="F5" s="224"/>
      <c r="G5" s="223"/>
      <c r="H5" s="29" t="s">
        <v>37</v>
      </c>
      <c r="I5" s="29" t="s">
        <v>38</v>
      </c>
    </row>
    <row r="6" spans="1:9" ht="16.5" customHeight="1" thickBot="1" x14ac:dyDescent="0.3">
      <c r="A6" s="226"/>
      <c r="B6" s="226"/>
      <c r="C6" s="88" t="s">
        <v>39</v>
      </c>
      <c r="D6" s="88" t="s">
        <v>40</v>
      </c>
      <c r="E6" s="88" t="s">
        <v>39</v>
      </c>
      <c r="F6" s="88" t="s">
        <v>41</v>
      </c>
      <c r="G6" s="88" t="s">
        <v>40</v>
      </c>
      <c r="H6" s="88" t="s">
        <v>39</v>
      </c>
      <c r="I6" s="88" t="s">
        <v>40</v>
      </c>
    </row>
    <row r="7" spans="1:9" ht="16.5" customHeight="1" thickTop="1" x14ac:dyDescent="0.25">
      <c r="A7" s="75">
        <v>1</v>
      </c>
      <c r="B7" s="18" t="s">
        <v>9</v>
      </c>
      <c r="C7" s="26">
        <v>38</v>
      </c>
      <c r="D7" s="23">
        <v>11979.86</v>
      </c>
      <c r="E7" s="26">
        <v>99</v>
      </c>
      <c r="F7" s="23">
        <v>990177.10000000009</v>
      </c>
      <c r="G7" s="23">
        <v>539059.23</v>
      </c>
      <c r="H7" s="26">
        <v>137</v>
      </c>
      <c r="I7" s="23">
        <v>551039.09</v>
      </c>
    </row>
    <row r="8" spans="1:9" ht="16.5" customHeight="1" x14ac:dyDescent="0.25">
      <c r="A8" s="15">
        <v>2</v>
      </c>
      <c r="B8" s="16" t="s">
        <v>10</v>
      </c>
      <c r="C8" s="24">
        <v>28</v>
      </c>
      <c r="D8" s="21">
        <v>11125.29</v>
      </c>
      <c r="E8" s="24">
        <v>38</v>
      </c>
      <c r="F8" s="21">
        <v>596398</v>
      </c>
      <c r="G8" s="21">
        <v>260734.53999999998</v>
      </c>
      <c r="H8" s="24">
        <v>66</v>
      </c>
      <c r="I8" s="21">
        <v>271859.82999999996</v>
      </c>
    </row>
    <row r="9" spans="1:9" ht="16.5" customHeight="1" x14ac:dyDescent="0.25">
      <c r="A9" s="15">
        <v>3</v>
      </c>
      <c r="B9" s="16" t="s">
        <v>11</v>
      </c>
      <c r="C9" s="24">
        <v>31</v>
      </c>
      <c r="D9" s="21">
        <v>72146.679999999993</v>
      </c>
      <c r="E9" s="24">
        <v>34</v>
      </c>
      <c r="F9" s="21">
        <v>637906.48</v>
      </c>
      <c r="G9" s="21">
        <v>169888.19999999998</v>
      </c>
      <c r="H9" s="24">
        <v>65</v>
      </c>
      <c r="I9" s="21">
        <v>242034.87999999998</v>
      </c>
    </row>
    <row r="10" spans="1:9" ht="16.5" customHeight="1" x14ac:dyDescent="0.25">
      <c r="A10" s="15">
        <v>6</v>
      </c>
      <c r="B10" s="16" t="s">
        <v>12</v>
      </c>
      <c r="C10" s="24">
        <v>137</v>
      </c>
      <c r="D10" s="21">
        <v>5429.79</v>
      </c>
      <c r="E10" s="24">
        <v>26</v>
      </c>
      <c r="F10" s="21">
        <v>24080.6</v>
      </c>
      <c r="G10" s="21">
        <v>3961.41</v>
      </c>
      <c r="H10" s="24">
        <v>163</v>
      </c>
      <c r="I10" s="21">
        <v>9391.2000000000007</v>
      </c>
    </row>
    <row r="11" spans="1:9" ht="16.5" customHeight="1" x14ac:dyDescent="0.25">
      <c r="A11" s="15">
        <v>7</v>
      </c>
      <c r="B11" s="16" t="s">
        <v>13</v>
      </c>
      <c r="C11" s="24">
        <v>18</v>
      </c>
      <c r="D11" s="21">
        <v>2524.3000000000002</v>
      </c>
      <c r="E11" s="24">
        <v>6</v>
      </c>
      <c r="F11" s="21">
        <v>6776.9299999999994</v>
      </c>
      <c r="G11" s="21">
        <v>3483.51</v>
      </c>
      <c r="H11" s="24">
        <v>24</v>
      </c>
      <c r="I11" s="21">
        <v>6007.81</v>
      </c>
    </row>
    <row r="12" spans="1:9" ht="16.5" customHeight="1" x14ac:dyDescent="0.25">
      <c r="A12" s="15">
        <v>8</v>
      </c>
      <c r="B12" s="16" t="s">
        <v>14</v>
      </c>
      <c r="C12" s="24">
        <v>291</v>
      </c>
      <c r="D12" s="21">
        <v>12983.5</v>
      </c>
      <c r="E12" s="24">
        <v>21</v>
      </c>
      <c r="F12" s="21">
        <v>316988.28000000003</v>
      </c>
      <c r="G12" s="21">
        <v>27243.289999999997</v>
      </c>
      <c r="H12" s="24">
        <v>312</v>
      </c>
      <c r="I12" s="21">
        <v>40226.789999999994</v>
      </c>
    </row>
    <row r="13" spans="1:9" ht="16.5" customHeight="1" x14ac:dyDescent="0.25">
      <c r="A13" s="15">
        <v>9</v>
      </c>
      <c r="B13" s="16" t="s">
        <v>15</v>
      </c>
      <c r="C13" s="24">
        <v>68</v>
      </c>
      <c r="D13" s="21">
        <v>8179.84</v>
      </c>
      <c r="E13" s="24">
        <v>10</v>
      </c>
      <c r="F13" s="21">
        <v>14413</v>
      </c>
      <c r="G13" s="21">
        <v>1906.39</v>
      </c>
      <c r="H13" s="24">
        <v>78</v>
      </c>
      <c r="I13" s="21">
        <v>10086.23</v>
      </c>
    </row>
    <row r="14" spans="1:9" ht="16.5" customHeight="1" x14ac:dyDescent="0.25">
      <c r="A14" s="15">
        <v>10</v>
      </c>
      <c r="B14" s="16" t="s">
        <v>16</v>
      </c>
      <c r="C14" s="24">
        <v>13</v>
      </c>
      <c r="D14" s="21">
        <v>315.07</v>
      </c>
      <c r="E14" s="24">
        <v>12</v>
      </c>
      <c r="F14" s="21">
        <v>60402</v>
      </c>
      <c r="G14" s="21">
        <v>8143.69</v>
      </c>
      <c r="H14" s="24">
        <v>25</v>
      </c>
      <c r="I14" s="21">
        <v>8458.76</v>
      </c>
    </row>
    <row r="15" spans="1:9" ht="16.5" customHeight="1" x14ac:dyDescent="0.25">
      <c r="A15" s="15">
        <v>11</v>
      </c>
      <c r="B15" s="16" t="s">
        <v>17</v>
      </c>
      <c r="C15" s="24">
        <v>14</v>
      </c>
      <c r="D15" s="21">
        <v>10023.879999999999</v>
      </c>
      <c r="E15" s="24">
        <v>9</v>
      </c>
      <c r="F15" s="21">
        <v>318982.49</v>
      </c>
      <c r="G15" s="21">
        <v>16599.240000000002</v>
      </c>
      <c r="H15" s="24">
        <v>23</v>
      </c>
      <c r="I15" s="21">
        <v>26623.120000000003</v>
      </c>
    </row>
    <row r="16" spans="1:9" ht="16.5" customHeight="1" x14ac:dyDescent="0.25">
      <c r="A16" s="15">
        <v>12</v>
      </c>
      <c r="B16" s="16" t="s">
        <v>18</v>
      </c>
      <c r="C16" s="24">
        <v>63</v>
      </c>
      <c r="D16" s="21">
        <v>146823.01999999999</v>
      </c>
      <c r="E16" s="24">
        <v>20</v>
      </c>
      <c r="F16" s="21">
        <v>81525.72</v>
      </c>
      <c r="G16" s="21">
        <v>13077.829999999998</v>
      </c>
      <c r="H16" s="24">
        <v>83</v>
      </c>
      <c r="I16" s="21">
        <v>159900.84999999998</v>
      </c>
    </row>
    <row r="17" spans="1:9" ht="16.5" customHeight="1" x14ac:dyDescent="0.25">
      <c r="A17" s="15">
        <v>13</v>
      </c>
      <c r="B17" s="16" t="s">
        <v>19</v>
      </c>
      <c r="C17" s="24">
        <v>62</v>
      </c>
      <c r="D17" s="21">
        <v>35869.980000000003</v>
      </c>
      <c r="E17" s="24">
        <v>26</v>
      </c>
      <c r="F17" s="21">
        <v>823100</v>
      </c>
      <c r="G17" s="21">
        <v>256784.38999999998</v>
      </c>
      <c r="H17" s="24">
        <v>88</v>
      </c>
      <c r="I17" s="21">
        <v>292654.37</v>
      </c>
    </row>
    <row r="18" spans="1:9" ht="16.5" customHeight="1" x14ac:dyDescent="0.25">
      <c r="A18" s="15">
        <v>14</v>
      </c>
      <c r="B18" s="16" t="s">
        <v>20</v>
      </c>
      <c r="C18" s="24">
        <v>10</v>
      </c>
      <c r="D18" s="21">
        <v>22049.03</v>
      </c>
      <c r="E18" s="24">
        <v>15</v>
      </c>
      <c r="F18" s="21">
        <v>1168946.5</v>
      </c>
      <c r="G18" s="21">
        <v>240180.78999999998</v>
      </c>
      <c r="H18" s="24">
        <v>25</v>
      </c>
      <c r="I18" s="21">
        <v>262229.81999999995</v>
      </c>
    </row>
    <row r="19" spans="1:9" ht="16.5" customHeight="1" x14ac:dyDescent="0.25">
      <c r="A19" s="15">
        <v>17</v>
      </c>
      <c r="B19" s="16" t="s">
        <v>21</v>
      </c>
      <c r="C19" s="24">
        <v>27</v>
      </c>
      <c r="D19" s="21">
        <v>46982.76</v>
      </c>
      <c r="E19" s="24">
        <v>19</v>
      </c>
      <c r="F19" s="21">
        <v>416975.76</v>
      </c>
      <c r="G19" s="21">
        <v>129143.30000000002</v>
      </c>
      <c r="H19" s="24">
        <v>46</v>
      </c>
      <c r="I19" s="21">
        <v>176126.06000000003</v>
      </c>
    </row>
    <row r="20" spans="1:9" ht="16.5" customHeight="1" x14ac:dyDescent="0.25">
      <c r="A20" s="15">
        <v>18</v>
      </c>
      <c r="B20" s="16" t="s">
        <v>22</v>
      </c>
      <c r="C20" s="24">
        <v>15</v>
      </c>
      <c r="D20" s="21">
        <v>12549.76</v>
      </c>
      <c r="E20" s="24">
        <v>29</v>
      </c>
      <c r="F20" s="21">
        <v>162915</v>
      </c>
      <c r="G20" s="21">
        <v>20545.12</v>
      </c>
      <c r="H20" s="24">
        <v>44</v>
      </c>
      <c r="I20" s="21">
        <v>33094.879999999997</v>
      </c>
    </row>
    <row r="21" spans="1:9" ht="16.5" customHeight="1" x14ac:dyDescent="0.25">
      <c r="A21" s="15">
        <v>19</v>
      </c>
      <c r="B21" s="16" t="s">
        <v>23</v>
      </c>
      <c r="C21" s="24">
        <v>369</v>
      </c>
      <c r="D21" s="21">
        <v>52510.66</v>
      </c>
      <c r="E21" s="24">
        <v>19</v>
      </c>
      <c r="F21" s="21">
        <v>648598.47</v>
      </c>
      <c r="G21" s="21">
        <v>61708.73</v>
      </c>
      <c r="H21" s="24">
        <v>388</v>
      </c>
      <c r="I21" s="21">
        <v>114219.39000000001</v>
      </c>
    </row>
    <row r="22" spans="1:9" ht="16.5" customHeight="1" x14ac:dyDescent="0.25">
      <c r="A22" s="15">
        <v>20</v>
      </c>
      <c r="B22" s="16" t="s">
        <v>24</v>
      </c>
      <c r="C22" s="24">
        <v>147</v>
      </c>
      <c r="D22" s="21">
        <v>37191.18</v>
      </c>
      <c r="E22" s="24">
        <v>3</v>
      </c>
      <c r="F22" s="21">
        <v>10670</v>
      </c>
      <c r="G22" s="21">
        <v>4169.55</v>
      </c>
      <c r="H22" s="24">
        <v>150</v>
      </c>
      <c r="I22" s="21">
        <v>41360.730000000003</v>
      </c>
    </row>
    <row r="23" spans="1:9" ht="16.5" customHeight="1" x14ac:dyDescent="0.25">
      <c r="A23" s="15">
        <v>21</v>
      </c>
      <c r="B23" s="16" t="s">
        <v>25</v>
      </c>
      <c r="C23" s="24">
        <v>46</v>
      </c>
      <c r="D23" s="21">
        <v>5063.47</v>
      </c>
      <c r="E23" s="24">
        <v>16</v>
      </c>
      <c r="F23" s="21">
        <v>79490</v>
      </c>
      <c r="G23" s="21">
        <v>23522.21</v>
      </c>
      <c r="H23" s="24">
        <v>62</v>
      </c>
      <c r="I23" s="21">
        <v>28585.68</v>
      </c>
    </row>
    <row r="24" spans="1:9" ht="16.5" customHeight="1" x14ac:dyDescent="0.25">
      <c r="A24" s="15">
        <v>23</v>
      </c>
      <c r="B24" s="16" t="s">
        <v>26</v>
      </c>
      <c r="C24" s="24">
        <v>121</v>
      </c>
      <c r="D24" s="21">
        <v>60081.41</v>
      </c>
      <c r="E24" s="24">
        <v>39</v>
      </c>
      <c r="F24" s="21">
        <v>336637.62</v>
      </c>
      <c r="G24" s="21">
        <v>44498.23</v>
      </c>
      <c r="H24" s="24">
        <v>160</v>
      </c>
      <c r="I24" s="21">
        <v>104579.64000000001</v>
      </c>
    </row>
    <row r="25" spans="1:9" ht="16.5" customHeight="1" x14ac:dyDescent="0.25">
      <c r="A25" s="15">
        <v>24</v>
      </c>
      <c r="B25" s="16" t="s">
        <v>27</v>
      </c>
      <c r="C25" s="24">
        <v>31</v>
      </c>
      <c r="D25" s="21">
        <v>6629.13</v>
      </c>
      <c r="E25" s="24">
        <v>17</v>
      </c>
      <c r="F25" s="21">
        <v>89520</v>
      </c>
      <c r="G25" s="21">
        <v>10058.34</v>
      </c>
      <c r="H25" s="24">
        <v>48</v>
      </c>
      <c r="I25" s="21">
        <v>16687.47</v>
      </c>
    </row>
    <row r="26" spans="1:9" ht="16.5" customHeight="1" x14ac:dyDescent="0.25">
      <c r="A26" s="15">
        <v>25</v>
      </c>
      <c r="B26" s="16" t="s">
        <v>28</v>
      </c>
      <c r="C26" s="24">
        <v>13</v>
      </c>
      <c r="D26" s="21">
        <v>741.34</v>
      </c>
      <c r="E26" s="24">
        <v>6</v>
      </c>
      <c r="F26" s="21">
        <v>47738</v>
      </c>
      <c r="G26" s="21">
        <v>2399.2799999999997</v>
      </c>
      <c r="H26" s="24">
        <v>19</v>
      </c>
      <c r="I26" s="21">
        <v>3140.62</v>
      </c>
    </row>
    <row r="27" spans="1:9" ht="16.5" customHeight="1" x14ac:dyDescent="0.25">
      <c r="A27" s="15">
        <v>27</v>
      </c>
      <c r="B27" s="16" t="s">
        <v>29</v>
      </c>
      <c r="C27" s="24">
        <v>1</v>
      </c>
      <c r="D27" s="21">
        <v>61.68</v>
      </c>
      <c r="E27" s="24">
        <v>5</v>
      </c>
      <c r="F27" s="21">
        <v>651693</v>
      </c>
      <c r="G27" s="21">
        <v>66203.100000000006</v>
      </c>
      <c r="H27" s="24">
        <v>6</v>
      </c>
      <c r="I27" s="21">
        <v>66264.78</v>
      </c>
    </row>
    <row r="28" spans="1:9" ht="16.5" customHeight="1" x14ac:dyDescent="0.25">
      <c r="A28" s="15">
        <v>28</v>
      </c>
      <c r="B28" s="16" t="s">
        <v>30</v>
      </c>
      <c r="C28" s="24">
        <v>64</v>
      </c>
      <c r="D28" s="21">
        <v>9282.66</v>
      </c>
      <c r="E28" s="24">
        <v>41</v>
      </c>
      <c r="F28" s="21">
        <v>131813.91999999998</v>
      </c>
      <c r="G28" s="21">
        <v>39166.720000000001</v>
      </c>
      <c r="H28" s="24">
        <v>105</v>
      </c>
      <c r="I28" s="21">
        <v>48449.380000000005</v>
      </c>
    </row>
    <row r="29" spans="1:9" ht="16.5" customHeight="1" x14ac:dyDescent="0.25">
      <c r="A29" s="15">
        <v>30</v>
      </c>
      <c r="B29" s="16" t="s">
        <v>31</v>
      </c>
      <c r="C29" s="24">
        <v>53</v>
      </c>
      <c r="D29" s="21">
        <v>18679.060000000001</v>
      </c>
      <c r="E29" s="24">
        <v>39</v>
      </c>
      <c r="F29" s="21">
        <v>220131.65</v>
      </c>
      <c r="G29" s="21">
        <v>32076.710000000006</v>
      </c>
      <c r="H29" s="24">
        <v>92</v>
      </c>
      <c r="I29" s="21">
        <v>50755.770000000004</v>
      </c>
    </row>
    <row r="30" spans="1:9" ht="16.5" customHeight="1" thickBot="1" x14ac:dyDescent="0.3">
      <c r="A30" s="19">
        <v>31</v>
      </c>
      <c r="B30" s="20" t="s">
        <v>32</v>
      </c>
      <c r="C30" s="25">
        <v>4</v>
      </c>
      <c r="D30" s="22">
        <v>191.47</v>
      </c>
      <c r="E30" s="25">
        <v>52</v>
      </c>
      <c r="F30" s="22">
        <v>989485.76500000013</v>
      </c>
      <c r="G30" s="22">
        <v>118745.51999999999</v>
      </c>
      <c r="H30" s="25">
        <v>56</v>
      </c>
      <c r="I30" s="22">
        <v>118936.98999999999</v>
      </c>
    </row>
    <row r="31" spans="1:9" ht="16.5" customHeight="1" thickTop="1" x14ac:dyDescent="0.25">
      <c r="A31" s="17"/>
      <c r="B31" s="18" t="s">
        <v>42</v>
      </c>
      <c r="C31" s="27">
        <v>1664</v>
      </c>
      <c r="D31" s="28">
        <v>589414.82000000007</v>
      </c>
      <c r="E31" s="27">
        <v>601</v>
      </c>
      <c r="F31" s="28">
        <v>8825366.285000002</v>
      </c>
      <c r="G31" s="28">
        <v>2093299.3200000003</v>
      </c>
      <c r="H31" s="27">
        <v>2265</v>
      </c>
      <c r="I31" s="28">
        <v>2682714.1400000006</v>
      </c>
    </row>
  </sheetData>
  <mergeCells count="6">
    <mergeCell ref="A1:I1"/>
    <mergeCell ref="C5:D5"/>
    <mergeCell ref="E5:G5"/>
    <mergeCell ref="B5:B6"/>
    <mergeCell ref="A5:A6"/>
    <mergeCell ref="A2:I2"/>
  </mergeCells>
  <printOptions horizontalCentered="1"/>
  <pageMargins left="0" right="0" top="0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K8" sqref="K8"/>
    </sheetView>
  </sheetViews>
  <sheetFormatPr defaultRowHeight="15" x14ac:dyDescent="0.25"/>
  <cols>
    <col min="1" max="1" width="5.7109375" style="76" customWidth="1"/>
    <col min="2" max="2" width="20.7109375" style="76" customWidth="1"/>
    <col min="3" max="8" width="10.7109375" style="76" customWidth="1"/>
    <col min="9" max="16384" width="9.140625" style="76"/>
  </cols>
  <sheetData>
    <row r="1" spans="1:8" ht="16.5" customHeight="1" x14ac:dyDescent="0.25">
      <c r="A1" s="230" t="s">
        <v>153</v>
      </c>
      <c r="B1" s="231"/>
      <c r="C1" s="231"/>
      <c r="D1" s="231"/>
      <c r="E1" s="231"/>
      <c r="F1" s="231"/>
      <c r="G1" s="231"/>
      <c r="H1" s="231"/>
    </row>
    <row r="2" spans="1:8" ht="16.5" customHeight="1" x14ac:dyDescent="0.25">
      <c r="A2" s="1"/>
      <c r="B2" s="1"/>
      <c r="C2" s="1"/>
      <c r="D2" s="1"/>
      <c r="E2" s="1"/>
      <c r="F2" s="1"/>
      <c r="G2" s="1"/>
      <c r="H2" s="241" t="s">
        <v>157</v>
      </c>
    </row>
    <row r="3" spans="1:8" ht="16.5" customHeight="1" x14ac:dyDescent="0.25">
      <c r="A3" s="1"/>
      <c r="B3" s="1"/>
      <c r="C3" s="1"/>
      <c r="D3" s="1"/>
      <c r="E3" s="1"/>
      <c r="F3" s="1"/>
      <c r="G3" s="1"/>
      <c r="H3" s="162" t="s">
        <v>160</v>
      </c>
    </row>
    <row r="4" spans="1:8" ht="16.5" customHeight="1" x14ac:dyDescent="0.25">
      <c r="A4" s="227" t="s">
        <v>1</v>
      </c>
      <c r="B4" s="227" t="s">
        <v>2</v>
      </c>
      <c r="C4" s="232" t="s">
        <v>3</v>
      </c>
      <c r="D4" s="232"/>
      <c r="E4" s="232" t="s">
        <v>4</v>
      </c>
      <c r="F4" s="232"/>
      <c r="G4" s="232" t="s">
        <v>5</v>
      </c>
      <c r="H4" s="232"/>
    </row>
    <row r="5" spans="1:8" ht="16.5" customHeight="1" x14ac:dyDescent="0.25">
      <c r="A5" s="228"/>
      <c r="B5" s="228"/>
      <c r="C5" s="232" t="s">
        <v>6</v>
      </c>
      <c r="D5" s="233"/>
      <c r="E5" s="232" t="s">
        <v>6</v>
      </c>
      <c r="F5" s="233"/>
      <c r="G5" s="232" t="s">
        <v>6</v>
      </c>
      <c r="H5" s="233"/>
    </row>
    <row r="6" spans="1:8" ht="16.5" customHeight="1" thickBot="1" x14ac:dyDescent="0.3">
      <c r="A6" s="229"/>
      <c r="B6" s="229"/>
      <c r="C6" s="74" t="s">
        <v>7</v>
      </c>
      <c r="D6" s="74" t="s">
        <v>8</v>
      </c>
      <c r="E6" s="74" t="s">
        <v>7</v>
      </c>
      <c r="F6" s="74" t="s">
        <v>8</v>
      </c>
      <c r="G6" s="74" t="s">
        <v>7</v>
      </c>
      <c r="H6" s="74" t="s">
        <v>8</v>
      </c>
    </row>
    <row r="7" spans="1:8" ht="16.5" customHeight="1" thickTop="1" x14ac:dyDescent="0.25">
      <c r="A7" s="70">
        <v>1</v>
      </c>
      <c r="B7" s="71" t="s">
        <v>9</v>
      </c>
      <c r="C7" s="72">
        <v>4</v>
      </c>
      <c r="D7" s="73">
        <v>731.35</v>
      </c>
      <c r="E7" s="72">
        <v>34</v>
      </c>
      <c r="F7" s="73">
        <v>11248.51</v>
      </c>
      <c r="G7" s="72">
        <f>C7+E7</f>
        <v>38</v>
      </c>
      <c r="H7" s="73">
        <f>D7+F7</f>
        <v>11979.86</v>
      </c>
    </row>
    <row r="8" spans="1:8" ht="16.5" customHeight="1" x14ac:dyDescent="0.25">
      <c r="A8" s="2">
        <v>2</v>
      </c>
      <c r="B8" s="30" t="s">
        <v>10</v>
      </c>
      <c r="C8" s="5">
        <v>1</v>
      </c>
      <c r="D8" s="4">
        <v>2672.74</v>
      </c>
      <c r="E8" s="3">
        <v>27</v>
      </c>
      <c r="F8" s="4">
        <v>8452.5499999999993</v>
      </c>
      <c r="G8" s="3">
        <f t="shared" ref="G8:H30" si="0">C8+E8</f>
        <v>28</v>
      </c>
      <c r="H8" s="4">
        <f t="shared" si="0"/>
        <v>11125.289999999999</v>
      </c>
    </row>
    <row r="9" spans="1:8" ht="16.5" customHeight="1" x14ac:dyDescent="0.25">
      <c r="A9" s="2">
        <v>3</v>
      </c>
      <c r="B9" s="30" t="s">
        <v>11</v>
      </c>
      <c r="C9" s="3">
        <v>2</v>
      </c>
      <c r="D9" s="4">
        <v>1457.23</v>
      </c>
      <c r="E9" s="3">
        <v>29</v>
      </c>
      <c r="F9" s="4">
        <v>70689.45</v>
      </c>
      <c r="G9" s="3">
        <f t="shared" si="0"/>
        <v>31</v>
      </c>
      <c r="H9" s="4">
        <f t="shared" si="0"/>
        <v>72146.679999999993</v>
      </c>
    </row>
    <row r="10" spans="1:8" ht="16.5" customHeight="1" x14ac:dyDescent="0.25">
      <c r="A10" s="2">
        <v>6</v>
      </c>
      <c r="B10" s="30" t="s">
        <v>12</v>
      </c>
      <c r="C10" s="3">
        <v>63</v>
      </c>
      <c r="D10" s="4">
        <v>1074.6099999999999</v>
      </c>
      <c r="E10" s="3">
        <v>74</v>
      </c>
      <c r="F10" s="4">
        <v>4355.18</v>
      </c>
      <c r="G10" s="3">
        <f t="shared" si="0"/>
        <v>137</v>
      </c>
      <c r="H10" s="4">
        <f t="shared" si="0"/>
        <v>5429.79</v>
      </c>
    </row>
    <row r="11" spans="1:8" ht="16.5" customHeight="1" x14ac:dyDescent="0.25">
      <c r="A11" s="2">
        <v>7</v>
      </c>
      <c r="B11" s="30" t="s">
        <v>13</v>
      </c>
      <c r="C11" s="3">
        <v>0</v>
      </c>
      <c r="D11" s="4">
        <v>0</v>
      </c>
      <c r="E11" s="3">
        <v>18</v>
      </c>
      <c r="F11" s="4">
        <v>2524.3000000000002</v>
      </c>
      <c r="G11" s="3">
        <f t="shared" si="0"/>
        <v>18</v>
      </c>
      <c r="H11" s="4">
        <f t="shared" si="0"/>
        <v>2524.3000000000002</v>
      </c>
    </row>
    <row r="12" spans="1:8" ht="16.5" customHeight="1" x14ac:dyDescent="0.25">
      <c r="A12" s="2">
        <v>8</v>
      </c>
      <c r="B12" s="30" t="s">
        <v>14</v>
      </c>
      <c r="C12" s="3">
        <v>3</v>
      </c>
      <c r="D12" s="4">
        <v>1393.48</v>
      </c>
      <c r="E12" s="3">
        <v>288</v>
      </c>
      <c r="F12" s="4">
        <v>11590.02</v>
      </c>
      <c r="G12" s="3">
        <f t="shared" si="0"/>
        <v>291</v>
      </c>
      <c r="H12" s="4">
        <f t="shared" si="0"/>
        <v>12983.5</v>
      </c>
    </row>
    <row r="13" spans="1:8" ht="16.5" customHeight="1" x14ac:dyDescent="0.25">
      <c r="A13" s="2">
        <v>9</v>
      </c>
      <c r="B13" s="30" t="s">
        <v>15</v>
      </c>
      <c r="C13" s="3">
        <v>1</v>
      </c>
      <c r="D13" s="4">
        <v>1534.46</v>
      </c>
      <c r="E13" s="3">
        <v>67</v>
      </c>
      <c r="F13" s="4">
        <v>6645.38</v>
      </c>
      <c r="G13" s="3">
        <f t="shared" si="0"/>
        <v>68</v>
      </c>
      <c r="H13" s="4">
        <f t="shared" si="0"/>
        <v>8179.84</v>
      </c>
    </row>
    <row r="14" spans="1:8" ht="16.5" customHeight="1" x14ac:dyDescent="0.25">
      <c r="A14" s="2">
        <v>10</v>
      </c>
      <c r="B14" s="30" t="s">
        <v>16</v>
      </c>
      <c r="C14" s="3">
        <v>0</v>
      </c>
      <c r="D14" s="4">
        <v>0</v>
      </c>
      <c r="E14" s="3">
        <v>13</v>
      </c>
      <c r="F14" s="4">
        <v>315.07</v>
      </c>
      <c r="G14" s="3">
        <f t="shared" si="0"/>
        <v>13</v>
      </c>
      <c r="H14" s="4">
        <f t="shared" si="0"/>
        <v>315.07</v>
      </c>
    </row>
    <row r="15" spans="1:8" ht="16.5" customHeight="1" x14ac:dyDescent="0.25">
      <c r="A15" s="2">
        <v>11</v>
      </c>
      <c r="B15" s="30" t="s">
        <v>17</v>
      </c>
      <c r="C15" s="3">
        <v>1</v>
      </c>
      <c r="D15" s="4">
        <v>910.32</v>
      </c>
      <c r="E15" s="3">
        <v>13</v>
      </c>
      <c r="F15" s="4">
        <v>9113.56</v>
      </c>
      <c r="G15" s="3">
        <f t="shared" si="0"/>
        <v>14</v>
      </c>
      <c r="H15" s="4">
        <f t="shared" si="0"/>
        <v>10023.879999999999</v>
      </c>
    </row>
    <row r="16" spans="1:8" ht="16.5" customHeight="1" x14ac:dyDescent="0.25">
      <c r="A16" s="2">
        <v>12</v>
      </c>
      <c r="B16" s="30" t="s">
        <v>18</v>
      </c>
      <c r="C16" s="3">
        <v>11</v>
      </c>
      <c r="D16" s="4">
        <v>137463.67999999999</v>
      </c>
      <c r="E16" s="3">
        <v>52</v>
      </c>
      <c r="F16" s="4">
        <v>9359.34</v>
      </c>
      <c r="G16" s="3">
        <f t="shared" si="0"/>
        <v>63</v>
      </c>
      <c r="H16" s="4">
        <f t="shared" si="0"/>
        <v>146823.01999999999</v>
      </c>
    </row>
    <row r="17" spans="1:8" ht="16.5" customHeight="1" x14ac:dyDescent="0.25">
      <c r="A17" s="2">
        <v>13</v>
      </c>
      <c r="B17" s="30" t="s">
        <v>19</v>
      </c>
      <c r="C17" s="3">
        <v>2</v>
      </c>
      <c r="D17" s="4">
        <v>21123.05</v>
      </c>
      <c r="E17" s="3">
        <v>60</v>
      </c>
      <c r="F17" s="4">
        <v>14746.93</v>
      </c>
      <c r="G17" s="3">
        <f t="shared" si="0"/>
        <v>62</v>
      </c>
      <c r="H17" s="4">
        <f t="shared" si="0"/>
        <v>35869.979999999996</v>
      </c>
    </row>
    <row r="18" spans="1:8" ht="16.5" customHeight="1" x14ac:dyDescent="0.25">
      <c r="A18" s="2">
        <v>14</v>
      </c>
      <c r="B18" s="30" t="s">
        <v>20</v>
      </c>
      <c r="C18" s="3">
        <v>0</v>
      </c>
      <c r="D18" s="4">
        <v>0</v>
      </c>
      <c r="E18" s="3">
        <v>10</v>
      </c>
      <c r="F18" s="4">
        <v>22049.03</v>
      </c>
      <c r="G18" s="3">
        <f t="shared" si="0"/>
        <v>10</v>
      </c>
      <c r="H18" s="4">
        <f t="shared" si="0"/>
        <v>22049.03</v>
      </c>
    </row>
    <row r="19" spans="1:8" ht="16.5" customHeight="1" x14ac:dyDescent="0.25">
      <c r="A19" s="2">
        <v>17</v>
      </c>
      <c r="B19" s="30" t="s">
        <v>21</v>
      </c>
      <c r="C19" s="3">
        <v>0</v>
      </c>
      <c r="D19" s="4">
        <v>0</v>
      </c>
      <c r="E19" s="3">
        <v>27</v>
      </c>
      <c r="F19" s="4">
        <v>46982.76</v>
      </c>
      <c r="G19" s="3">
        <f t="shared" si="0"/>
        <v>27</v>
      </c>
      <c r="H19" s="4">
        <f t="shared" si="0"/>
        <v>46982.76</v>
      </c>
    </row>
    <row r="20" spans="1:8" ht="16.5" customHeight="1" x14ac:dyDescent="0.25">
      <c r="A20" s="2">
        <v>18</v>
      </c>
      <c r="B20" s="30" t="s">
        <v>22</v>
      </c>
      <c r="C20" s="3">
        <v>0</v>
      </c>
      <c r="D20" s="4">
        <v>0</v>
      </c>
      <c r="E20" s="3">
        <v>15</v>
      </c>
      <c r="F20" s="4">
        <v>12549.76</v>
      </c>
      <c r="G20" s="3">
        <f t="shared" si="0"/>
        <v>15</v>
      </c>
      <c r="H20" s="4">
        <f t="shared" si="0"/>
        <v>12549.76</v>
      </c>
    </row>
    <row r="21" spans="1:8" ht="16.5" customHeight="1" x14ac:dyDescent="0.25">
      <c r="A21" s="2">
        <v>19</v>
      </c>
      <c r="B21" s="30" t="s">
        <v>23</v>
      </c>
      <c r="C21" s="3">
        <v>3</v>
      </c>
      <c r="D21" s="4">
        <v>46989.43</v>
      </c>
      <c r="E21" s="3">
        <v>366</v>
      </c>
      <c r="F21" s="4">
        <v>5521.23</v>
      </c>
      <c r="G21" s="3">
        <f t="shared" si="0"/>
        <v>369</v>
      </c>
      <c r="H21" s="4">
        <f t="shared" si="0"/>
        <v>52510.66</v>
      </c>
    </row>
    <row r="22" spans="1:8" ht="16.5" customHeight="1" x14ac:dyDescent="0.25">
      <c r="A22" s="2">
        <v>20</v>
      </c>
      <c r="B22" s="30" t="s">
        <v>24</v>
      </c>
      <c r="C22" s="3">
        <v>0</v>
      </c>
      <c r="D22" s="4">
        <v>0</v>
      </c>
      <c r="E22" s="3">
        <v>147</v>
      </c>
      <c r="F22" s="4">
        <v>37191.18</v>
      </c>
      <c r="G22" s="3">
        <f t="shared" si="0"/>
        <v>147</v>
      </c>
      <c r="H22" s="4">
        <f t="shared" si="0"/>
        <v>37191.18</v>
      </c>
    </row>
    <row r="23" spans="1:8" ht="16.5" customHeight="1" x14ac:dyDescent="0.25">
      <c r="A23" s="2">
        <v>21</v>
      </c>
      <c r="B23" s="30" t="s">
        <v>25</v>
      </c>
      <c r="C23" s="3">
        <v>0</v>
      </c>
      <c r="D23" s="4">
        <v>0</v>
      </c>
      <c r="E23" s="3">
        <v>46</v>
      </c>
      <c r="F23" s="4">
        <v>5063.47</v>
      </c>
      <c r="G23" s="3">
        <f t="shared" si="0"/>
        <v>46</v>
      </c>
      <c r="H23" s="4">
        <f t="shared" si="0"/>
        <v>5063.47</v>
      </c>
    </row>
    <row r="24" spans="1:8" ht="16.5" customHeight="1" x14ac:dyDescent="0.25">
      <c r="A24" s="2">
        <v>23</v>
      </c>
      <c r="B24" s="30" t="s">
        <v>26</v>
      </c>
      <c r="C24" s="3">
        <v>2</v>
      </c>
      <c r="D24" s="4">
        <v>671.59</v>
      </c>
      <c r="E24" s="3">
        <v>119</v>
      </c>
      <c r="F24" s="4">
        <v>59409.82</v>
      </c>
      <c r="G24" s="3">
        <f t="shared" si="0"/>
        <v>121</v>
      </c>
      <c r="H24" s="4">
        <f t="shared" si="0"/>
        <v>60081.409999999996</v>
      </c>
    </row>
    <row r="25" spans="1:8" ht="16.5" customHeight="1" x14ac:dyDescent="0.25">
      <c r="A25" s="6">
        <v>24</v>
      </c>
      <c r="B25" s="30" t="s">
        <v>27</v>
      </c>
      <c r="C25" s="3">
        <v>2</v>
      </c>
      <c r="D25" s="4">
        <v>965.97</v>
      </c>
      <c r="E25" s="3">
        <v>29</v>
      </c>
      <c r="F25" s="4">
        <v>5663.16</v>
      </c>
      <c r="G25" s="3">
        <f t="shared" si="0"/>
        <v>31</v>
      </c>
      <c r="H25" s="4">
        <f t="shared" si="0"/>
        <v>6629.13</v>
      </c>
    </row>
    <row r="26" spans="1:8" ht="16.5" customHeight="1" x14ac:dyDescent="0.25">
      <c r="A26" s="2">
        <v>25</v>
      </c>
      <c r="B26" s="30" t="s">
        <v>28</v>
      </c>
      <c r="C26" s="3">
        <v>0</v>
      </c>
      <c r="D26" s="4">
        <v>0</v>
      </c>
      <c r="E26" s="3">
        <v>13</v>
      </c>
      <c r="F26" s="4">
        <v>741.34</v>
      </c>
      <c r="G26" s="3">
        <f t="shared" si="0"/>
        <v>13</v>
      </c>
      <c r="H26" s="4">
        <f t="shared" si="0"/>
        <v>741.34</v>
      </c>
    </row>
    <row r="27" spans="1:8" ht="16.5" customHeight="1" x14ac:dyDescent="0.25">
      <c r="A27" s="2">
        <v>27</v>
      </c>
      <c r="B27" s="30" t="s">
        <v>29</v>
      </c>
      <c r="C27" s="3">
        <v>0</v>
      </c>
      <c r="D27" s="4">
        <v>0</v>
      </c>
      <c r="E27" s="3">
        <v>1</v>
      </c>
      <c r="F27" s="4">
        <v>61.68</v>
      </c>
      <c r="G27" s="3">
        <f t="shared" si="0"/>
        <v>1</v>
      </c>
      <c r="H27" s="4">
        <f t="shared" si="0"/>
        <v>61.68</v>
      </c>
    </row>
    <row r="28" spans="1:8" ht="16.5" customHeight="1" x14ac:dyDescent="0.25">
      <c r="A28" s="2">
        <v>28</v>
      </c>
      <c r="B28" s="30" t="s">
        <v>30</v>
      </c>
      <c r="C28" s="3">
        <v>0</v>
      </c>
      <c r="D28" s="4">
        <v>0</v>
      </c>
      <c r="E28" s="3">
        <v>64</v>
      </c>
      <c r="F28" s="4">
        <v>9282.66</v>
      </c>
      <c r="G28" s="3">
        <f t="shared" si="0"/>
        <v>64</v>
      </c>
      <c r="H28" s="4">
        <f t="shared" si="0"/>
        <v>9282.66</v>
      </c>
    </row>
    <row r="29" spans="1:8" ht="16.5" customHeight="1" x14ac:dyDescent="0.25">
      <c r="A29" s="2">
        <v>30</v>
      </c>
      <c r="B29" s="30" t="s">
        <v>31</v>
      </c>
      <c r="C29" s="3">
        <v>0</v>
      </c>
      <c r="D29" s="4">
        <v>0</v>
      </c>
      <c r="E29" s="3">
        <v>53</v>
      </c>
      <c r="F29" s="4">
        <v>18679.060000000001</v>
      </c>
      <c r="G29" s="3">
        <f t="shared" si="0"/>
        <v>53</v>
      </c>
      <c r="H29" s="4">
        <f t="shared" si="0"/>
        <v>18679.060000000001</v>
      </c>
    </row>
    <row r="30" spans="1:8" ht="16.5" customHeight="1" thickBot="1" x14ac:dyDescent="0.3">
      <c r="A30" s="7">
        <v>31</v>
      </c>
      <c r="B30" s="31" t="s">
        <v>32</v>
      </c>
      <c r="C30" s="8">
        <v>0</v>
      </c>
      <c r="D30" s="9">
        <v>0</v>
      </c>
      <c r="E30" s="8">
        <v>4</v>
      </c>
      <c r="F30" s="9">
        <v>191.47</v>
      </c>
      <c r="G30" s="8">
        <f t="shared" si="0"/>
        <v>4</v>
      </c>
      <c r="H30" s="9">
        <f t="shared" si="0"/>
        <v>191.47</v>
      </c>
    </row>
    <row r="31" spans="1:8" ht="16.5" customHeight="1" thickTop="1" x14ac:dyDescent="0.25">
      <c r="A31" s="10"/>
      <c r="B31" s="11" t="s">
        <v>33</v>
      </c>
      <c r="C31" s="12">
        <f t="shared" ref="C31:H31" si="1">SUM(C7:C30)</f>
        <v>95</v>
      </c>
      <c r="D31" s="13">
        <f t="shared" si="1"/>
        <v>216987.90999999997</v>
      </c>
      <c r="E31" s="12">
        <f t="shared" si="1"/>
        <v>1569</v>
      </c>
      <c r="F31" s="13">
        <f t="shared" si="1"/>
        <v>372426.91</v>
      </c>
      <c r="G31" s="12">
        <f t="shared" si="1"/>
        <v>1664</v>
      </c>
      <c r="H31" s="13">
        <f t="shared" si="1"/>
        <v>589414.82000000007</v>
      </c>
    </row>
  </sheetData>
  <mergeCells count="9">
    <mergeCell ref="A4:A6"/>
    <mergeCell ref="A1:H1"/>
    <mergeCell ref="C4:D4"/>
    <mergeCell ref="E4:F4"/>
    <mergeCell ref="G4:H4"/>
    <mergeCell ref="C5:D5"/>
    <mergeCell ref="E5:F5"/>
    <mergeCell ref="G5:H5"/>
    <mergeCell ref="B4:B6"/>
  </mergeCells>
  <printOptions horizontalCentered="1"/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50"/>
  <sheetViews>
    <sheetView workbookViewId="0">
      <pane ySplit="5" topLeftCell="A123" activePane="bottomLeft" state="frozen"/>
      <selection pane="bottomLeft" activeCell="AE133" sqref="AE133"/>
    </sheetView>
  </sheetViews>
  <sheetFormatPr defaultRowHeight="15" x14ac:dyDescent="0.25"/>
  <cols>
    <col min="1" max="1" width="4.28515625" customWidth="1"/>
    <col min="2" max="2" width="18.5703125" customWidth="1"/>
    <col min="3" max="6" width="5" bestFit="1" customWidth="1"/>
    <col min="7" max="7" width="5" customWidth="1"/>
    <col min="8" max="16" width="5" bestFit="1" customWidth="1"/>
    <col min="17" max="17" width="5.42578125" customWidth="1"/>
    <col min="18" max="18" width="5" bestFit="1" customWidth="1"/>
    <col min="19" max="22" width="5" customWidth="1"/>
    <col min="23" max="23" width="5" bestFit="1" customWidth="1"/>
    <col min="24" max="24" width="5" customWidth="1"/>
    <col min="25" max="25" width="9.7109375" customWidth="1"/>
  </cols>
  <sheetData>
    <row r="1" spans="1:25" ht="15.75" x14ac:dyDescent="0.25">
      <c r="A1" s="234" t="s">
        <v>65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</row>
    <row r="2" spans="1:25" ht="15.75" x14ac:dyDescent="0.25">
      <c r="A2" s="92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235" t="s">
        <v>152</v>
      </c>
      <c r="S2" s="235"/>
      <c r="T2" s="235"/>
      <c r="U2" s="235"/>
      <c r="V2" s="235"/>
      <c r="W2" s="235"/>
      <c r="X2" s="235"/>
      <c r="Y2" s="235"/>
    </row>
    <row r="3" spans="1:25" x14ac:dyDescent="0.25">
      <c r="A3" s="92"/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60"/>
      <c r="S3" s="160"/>
      <c r="T3" s="160"/>
      <c r="U3" s="160"/>
      <c r="V3" s="160"/>
      <c r="W3" s="160"/>
      <c r="Y3" s="161" t="s">
        <v>160</v>
      </c>
    </row>
    <row r="4" spans="1:25" x14ac:dyDescent="0.25">
      <c r="A4" s="236" t="s">
        <v>44</v>
      </c>
      <c r="B4" s="94" t="s">
        <v>2</v>
      </c>
      <c r="C4" s="238" t="s">
        <v>66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40"/>
      <c r="Y4" s="236" t="s">
        <v>67</v>
      </c>
    </row>
    <row r="5" spans="1:25" x14ac:dyDescent="0.25">
      <c r="A5" s="237"/>
      <c r="B5" s="95" t="s">
        <v>68</v>
      </c>
      <c r="C5" s="96">
        <v>1992</v>
      </c>
      <c r="D5" s="96">
        <v>1993</v>
      </c>
      <c r="E5" s="96">
        <v>1994</v>
      </c>
      <c r="F5" s="96">
        <v>1995</v>
      </c>
      <c r="G5" s="96">
        <v>1996</v>
      </c>
      <c r="H5" s="96">
        <v>1997</v>
      </c>
      <c r="I5" s="96">
        <v>1998</v>
      </c>
      <c r="J5" s="96">
        <v>1999</v>
      </c>
      <c r="K5" s="96">
        <v>2000</v>
      </c>
      <c r="L5" s="96">
        <v>2001</v>
      </c>
      <c r="M5" s="96">
        <v>2002</v>
      </c>
      <c r="N5" s="96">
        <v>2003</v>
      </c>
      <c r="O5" s="96">
        <v>2004</v>
      </c>
      <c r="P5" s="96">
        <v>2005</v>
      </c>
      <c r="Q5" s="96">
        <v>2006</v>
      </c>
      <c r="R5" s="96">
        <v>2007</v>
      </c>
      <c r="S5" s="96">
        <v>2008</v>
      </c>
      <c r="T5" s="96">
        <v>2009</v>
      </c>
      <c r="U5" s="96">
        <v>2010</v>
      </c>
      <c r="V5" s="96">
        <v>2011</v>
      </c>
      <c r="W5" s="96">
        <v>2012</v>
      </c>
      <c r="X5" s="96">
        <v>2013</v>
      </c>
      <c r="Y5" s="237"/>
    </row>
    <row r="6" spans="1:25" ht="15.75" thickBot="1" x14ac:dyDescent="0.3">
      <c r="A6" s="97">
        <v>1</v>
      </c>
      <c r="B6" s="97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8">
        <v>12</v>
      </c>
      <c r="M6" s="98">
        <v>13</v>
      </c>
      <c r="N6" s="98">
        <v>14</v>
      </c>
      <c r="O6" s="98">
        <v>15</v>
      </c>
      <c r="P6" s="98">
        <v>16</v>
      </c>
      <c r="Q6" s="98">
        <v>17</v>
      </c>
      <c r="R6" s="98">
        <v>18</v>
      </c>
      <c r="S6" s="98">
        <v>19</v>
      </c>
      <c r="T6" s="98">
        <v>20</v>
      </c>
      <c r="U6" s="98">
        <v>21</v>
      </c>
      <c r="V6" s="98">
        <v>22</v>
      </c>
      <c r="W6" s="98">
        <v>23</v>
      </c>
      <c r="X6" s="98">
        <v>24</v>
      </c>
      <c r="Y6" s="98">
        <v>25</v>
      </c>
    </row>
    <row r="7" spans="1:25" ht="15.75" thickTop="1" x14ac:dyDescent="0.25">
      <c r="A7" s="99"/>
      <c r="B7" s="185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1:25" x14ac:dyDescent="0.25">
      <c r="A8" s="101"/>
      <c r="B8" s="102" t="s">
        <v>70</v>
      </c>
      <c r="C8" s="103">
        <v>0</v>
      </c>
      <c r="D8" s="103">
        <v>2</v>
      </c>
      <c r="E8" s="103">
        <v>1</v>
      </c>
      <c r="F8" s="103">
        <v>1</v>
      </c>
      <c r="G8" s="103">
        <v>0</v>
      </c>
      <c r="H8" s="103">
        <v>0</v>
      </c>
      <c r="I8" s="103">
        <v>0</v>
      </c>
      <c r="J8" s="103">
        <v>0</v>
      </c>
      <c r="K8" s="103">
        <v>1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1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  <c r="Y8" s="103">
        <f>SUM(C8:X8)</f>
        <v>6</v>
      </c>
    </row>
    <row r="9" spans="1:25" x14ac:dyDescent="0.25">
      <c r="A9" s="104"/>
      <c r="B9" s="102" t="s">
        <v>71</v>
      </c>
      <c r="C9" s="103">
        <v>0</v>
      </c>
      <c r="D9" s="103">
        <v>3</v>
      </c>
      <c r="E9" s="103">
        <v>2</v>
      </c>
      <c r="F9" s="103">
        <v>8</v>
      </c>
      <c r="G9" s="103">
        <v>0</v>
      </c>
      <c r="H9" s="103">
        <v>3</v>
      </c>
      <c r="I9" s="103">
        <v>6</v>
      </c>
      <c r="J9" s="103">
        <v>8</v>
      </c>
      <c r="K9" s="103">
        <v>6</v>
      </c>
      <c r="L9" s="103">
        <v>10</v>
      </c>
      <c r="M9" s="103">
        <v>5</v>
      </c>
      <c r="N9" s="103">
        <v>6</v>
      </c>
      <c r="O9" s="103">
        <v>6</v>
      </c>
      <c r="P9" s="103">
        <v>1</v>
      </c>
      <c r="Q9" s="103">
        <v>0</v>
      </c>
      <c r="R9" s="103">
        <v>0</v>
      </c>
      <c r="S9" s="103">
        <v>0</v>
      </c>
      <c r="T9" s="103">
        <v>1</v>
      </c>
      <c r="U9" s="103">
        <v>0</v>
      </c>
      <c r="V9" s="103">
        <v>0</v>
      </c>
      <c r="W9" s="103">
        <v>1</v>
      </c>
      <c r="X9" s="103">
        <v>0</v>
      </c>
      <c r="Y9" s="103">
        <f t="shared" ref="Y9:Y15" si="0">SUM(C9:X9)</f>
        <v>66</v>
      </c>
    </row>
    <row r="10" spans="1:25" x14ac:dyDescent="0.25">
      <c r="A10" s="101"/>
      <c r="B10" s="102" t="s">
        <v>72</v>
      </c>
      <c r="C10" s="103">
        <v>3</v>
      </c>
      <c r="D10" s="103">
        <v>5</v>
      </c>
      <c r="E10" s="103">
        <v>7</v>
      </c>
      <c r="F10" s="103">
        <v>8</v>
      </c>
      <c r="G10" s="103">
        <v>11</v>
      </c>
      <c r="H10" s="103">
        <v>8</v>
      </c>
      <c r="I10" s="103">
        <v>7</v>
      </c>
      <c r="J10" s="103">
        <v>9</v>
      </c>
      <c r="K10" s="103">
        <v>4</v>
      </c>
      <c r="L10" s="103">
        <v>1</v>
      </c>
      <c r="M10" s="103">
        <v>2</v>
      </c>
      <c r="N10" s="103">
        <v>5</v>
      </c>
      <c r="O10" s="103">
        <v>1</v>
      </c>
      <c r="P10" s="103">
        <v>1</v>
      </c>
      <c r="Q10" s="103">
        <v>2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f t="shared" si="0"/>
        <v>74</v>
      </c>
    </row>
    <row r="11" spans="1:25" x14ac:dyDescent="0.25">
      <c r="A11" s="104"/>
      <c r="B11" s="102" t="s">
        <v>73</v>
      </c>
      <c r="C11" s="103">
        <v>0</v>
      </c>
      <c r="D11" s="103">
        <v>4</v>
      </c>
      <c r="E11" s="103">
        <v>4</v>
      </c>
      <c r="F11" s="103">
        <v>10</v>
      </c>
      <c r="G11" s="103">
        <v>6</v>
      </c>
      <c r="H11" s="103">
        <v>0</v>
      </c>
      <c r="I11" s="103">
        <v>3</v>
      </c>
      <c r="J11" s="103">
        <v>11</v>
      </c>
      <c r="K11" s="103">
        <v>3</v>
      </c>
      <c r="L11" s="103">
        <v>1</v>
      </c>
      <c r="M11" s="103">
        <v>2</v>
      </c>
      <c r="N11" s="103">
        <v>5</v>
      </c>
      <c r="O11" s="103">
        <v>4</v>
      </c>
      <c r="P11" s="103">
        <v>4</v>
      </c>
      <c r="Q11" s="103">
        <v>7</v>
      </c>
      <c r="R11" s="103">
        <v>4</v>
      </c>
      <c r="S11" s="103">
        <v>4</v>
      </c>
      <c r="T11" s="103">
        <v>1</v>
      </c>
      <c r="U11" s="103">
        <v>0</v>
      </c>
      <c r="V11" s="103">
        <v>0</v>
      </c>
      <c r="W11" s="103">
        <v>1</v>
      </c>
      <c r="X11" s="103">
        <v>0</v>
      </c>
      <c r="Y11" s="103">
        <f t="shared" si="0"/>
        <v>74</v>
      </c>
    </row>
    <row r="12" spans="1:25" x14ac:dyDescent="0.25">
      <c r="A12" s="101"/>
      <c r="B12" s="102" t="s">
        <v>74</v>
      </c>
      <c r="C12" s="103">
        <v>0</v>
      </c>
      <c r="D12" s="103">
        <v>1</v>
      </c>
      <c r="E12" s="103">
        <v>0</v>
      </c>
      <c r="F12" s="103">
        <v>1</v>
      </c>
      <c r="G12" s="103">
        <v>2</v>
      </c>
      <c r="H12" s="103">
        <v>1</v>
      </c>
      <c r="I12" s="103">
        <v>1</v>
      </c>
      <c r="J12" s="103">
        <v>0</v>
      </c>
      <c r="K12" s="103">
        <v>3</v>
      </c>
      <c r="L12" s="103">
        <v>1</v>
      </c>
      <c r="M12" s="103">
        <v>1</v>
      </c>
      <c r="N12" s="103">
        <v>1</v>
      </c>
      <c r="O12" s="103">
        <v>0</v>
      </c>
      <c r="P12" s="103">
        <v>2</v>
      </c>
      <c r="Q12" s="103">
        <v>0</v>
      </c>
      <c r="R12" s="103">
        <v>2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f t="shared" si="0"/>
        <v>16</v>
      </c>
    </row>
    <row r="13" spans="1:25" x14ac:dyDescent="0.25">
      <c r="A13" s="104"/>
      <c r="B13" s="102" t="s">
        <v>75</v>
      </c>
      <c r="C13" s="103">
        <v>1</v>
      </c>
      <c r="D13" s="103">
        <v>5</v>
      </c>
      <c r="E13" s="103">
        <v>3</v>
      </c>
      <c r="F13" s="103">
        <v>4</v>
      </c>
      <c r="G13" s="103">
        <v>8</v>
      </c>
      <c r="H13" s="103">
        <v>4</v>
      </c>
      <c r="I13" s="103">
        <v>9</v>
      </c>
      <c r="J13" s="103">
        <v>8</v>
      </c>
      <c r="K13" s="103">
        <v>8</v>
      </c>
      <c r="L13" s="103">
        <v>6</v>
      </c>
      <c r="M13" s="103">
        <v>2</v>
      </c>
      <c r="N13" s="103">
        <v>5</v>
      </c>
      <c r="O13" s="103">
        <v>0</v>
      </c>
      <c r="P13" s="103">
        <v>8</v>
      </c>
      <c r="Q13" s="103">
        <v>13</v>
      </c>
      <c r="R13" s="103">
        <v>11</v>
      </c>
      <c r="S13" s="103">
        <v>11</v>
      </c>
      <c r="T13" s="103">
        <v>10</v>
      </c>
      <c r="U13" s="103">
        <v>3</v>
      </c>
      <c r="V13" s="103">
        <v>12</v>
      </c>
      <c r="W13" s="103">
        <v>3</v>
      </c>
      <c r="X13" s="103">
        <v>0</v>
      </c>
      <c r="Y13" s="103">
        <f t="shared" si="0"/>
        <v>134</v>
      </c>
    </row>
    <row r="14" spans="1:25" x14ac:dyDescent="0.25">
      <c r="A14" s="101"/>
      <c r="B14" s="102" t="s">
        <v>76</v>
      </c>
      <c r="C14" s="103">
        <v>1</v>
      </c>
      <c r="D14" s="103">
        <v>0</v>
      </c>
      <c r="E14" s="103">
        <v>1</v>
      </c>
      <c r="F14" s="103">
        <v>2</v>
      </c>
      <c r="G14" s="103">
        <v>1</v>
      </c>
      <c r="H14" s="103">
        <v>0</v>
      </c>
      <c r="I14" s="103">
        <v>4</v>
      </c>
      <c r="J14" s="103">
        <v>5</v>
      </c>
      <c r="K14" s="103">
        <v>3</v>
      </c>
      <c r="L14" s="103">
        <v>3</v>
      </c>
      <c r="M14" s="103">
        <v>0</v>
      </c>
      <c r="N14" s="103">
        <v>1</v>
      </c>
      <c r="O14" s="103">
        <v>2</v>
      </c>
      <c r="P14" s="103">
        <v>1</v>
      </c>
      <c r="Q14" s="103">
        <v>0</v>
      </c>
      <c r="R14" s="103">
        <v>3</v>
      </c>
      <c r="S14" s="103">
        <v>0</v>
      </c>
      <c r="T14" s="103">
        <v>1</v>
      </c>
      <c r="U14" s="103">
        <v>0</v>
      </c>
      <c r="V14" s="103">
        <v>5</v>
      </c>
      <c r="W14" s="103">
        <v>3</v>
      </c>
      <c r="X14" s="103">
        <v>0</v>
      </c>
      <c r="Y14" s="103">
        <f t="shared" si="0"/>
        <v>36</v>
      </c>
    </row>
    <row r="15" spans="1:25" x14ac:dyDescent="0.25">
      <c r="A15" s="104"/>
      <c r="B15" s="102" t="s">
        <v>77</v>
      </c>
      <c r="C15" s="103">
        <v>0</v>
      </c>
      <c r="D15" s="103">
        <v>2</v>
      </c>
      <c r="E15" s="103">
        <v>1</v>
      </c>
      <c r="F15" s="103">
        <v>3</v>
      </c>
      <c r="G15" s="103">
        <v>7</v>
      </c>
      <c r="H15" s="103">
        <v>4</v>
      </c>
      <c r="I15" s="103">
        <v>5</v>
      </c>
      <c r="J15" s="103">
        <v>3</v>
      </c>
      <c r="K15" s="103">
        <v>4</v>
      </c>
      <c r="L15" s="103">
        <v>5</v>
      </c>
      <c r="M15" s="103">
        <v>5</v>
      </c>
      <c r="N15" s="103">
        <v>11</v>
      </c>
      <c r="O15" s="103">
        <v>12</v>
      </c>
      <c r="P15" s="103">
        <v>2</v>
      </c>
      <c r="Q15" s="103">
        <v>7</v>
      </c>
      <c r="R15" s="103">
        <v>3</v>
      </c>
      <c r="S15" s="103">
        <v>3</v>
      </c>
      <c r="T15" s="103">
        <v>7</v>
      </c>
      <c r="U15" s="103">
        <v>1</v>
      </c>
      <c r="V15" s="103">
        <v>1</v>
      </c>
      <c r="W15" s="103">
        <v>3</v>
      </c>
      <c r="X15" s="103">
        <v>0</v>
      </c>
      <c r="Y15" s="103">
        <f t="shared" si="0"/>
        <v>89</v>
      </c>
    </row>
    <row r="16" spans="1:25" x14ac:dyDescent="0.25">
      <c r="A16" s="104"/>
      <c r="B16" s="186" t="s">
        <v>78</v>
      </c>
      <c r="C16" s="165">
        <f>SUM(C8:C15)</f>
        <v>5</v>
      </c>
      <c r="D16" s="165">
        <f t="shared" ref="D16:Y16" si="1">SUM(D8:D15)</f>
        <v>22</v>
      </c>
      <c r="E16" s="165">
        <f t="shared" si="1"/>
        <v>19</v>
      </c>
      <c r="F16" s="165">
        <f t="shared" si="1"/>
        <v>37</v>
      </c>
      <c r="G16" s="165">
        <f t="shared" si="1"/>
        <v>35</v>
      </c>
      <c r="H16" s="165">
        <f t="shared" si="1"/>
        <v>20</v>
      </c>
      <c r="I16" s="165">
        <f t="shared" si="1"/>
        <v>35</v>
      </c>
      <c r="J16" s="165">
        <f t="shared" si="1"/>
        <v>44</v>
      </c>
      <c r="K16" s="165">
        <f t="shared" si="1"/>
        <v>32</v>
      </c>
      <c r="L16" s="165">
        <f t="shared" si="1"/>
        <v>27</v>
      </c>
      <c r="M16" s="165">
        <f t="shared" si="1"/>
        <v>17</v>
      </c>
      <c r="N16" s="165">
        <f t="shared" si="1"/>
        <v>34</v>
      </c>
      <c r="O16" s="165">
        <f t="shared" si="1"/>
        <v>25</v>
      </c>
      <c r="P16" s="165">
        <f t="shared" si="1"/>
        <v>19</v>
      </c>
      <c r="Q16" s="165">
        <f t="shared" si="1"/>
        <v>30</v>
      </c>
      <c r="R16" s="165">
        <f t="shared" si="1"/>
        <v>23</v>
      </c>
      <c r="S16" s="165">
        <f t="shared" si="1"/>
        <v>18</v>
      </c>
      <c r="T16" s="165">
        <f t="shared" si="1"/>
        <v>20</v>
      </c>
      <c r="U16" s="165">
        <f t="shared" si="1"/>
        <v>4</v>
      </c>
      <c r="V16" s="165">
        <f t="shared" si="1"/>
        <v>18</v>
      </c>
      <c r="W16" s="165">
        <f t="shared" si="1"/>
        <v>11</v>
      </c>
      <c r="X16" s="165">
        <f t="shared" si="1"/>
        <v>0</v>
      </c>
      <c r="Y16" s="165">
        <f t="shared" si="1"/>
        <v>495</v>
      </c>
    </row>
    <row r="17" spans="1:25" x14ac:dyDescent="0.25">
      <c r="A17" s="104"/>
      <c r="B17" s="105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</row>
    <row r="18" spans="1:25" x14ac:dyDescent="0.25">
      <c r="A18" s="104"/>
      <c r="B18" s="166" t="s">
        <v>79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</row>
    <row r="19" spans="1:25" x14ac:dyDescent="0.25">
      <c r="A19" s="104"/>
      <c r="B19" s="107" t="s">
        <v>10</v>
      </c>
      <c r="C19" s="108">
        <v>8</v>
      </c>
      <c r="D19" s="108">
        <v>6</v>
      </c>
      <c r="E19" s="108">
        <v>5</v>
      </c>
      <c r="F19" s="108">
        <v>0</v>
      </c>
      <c r="G19" s="108">
        <v>7</v>
      </c>
      <c r="H19" s="108">
        <v>3</v>
      </c>
      <c r="I19" s="108">
        <v>6</v>
      </c>
      <c r="J19" s="108">
        <v>4</v>
      </c>
      <c r="K19" s="108">
        <v>4</v>
      </c>
      <c r="L19" s="108">
        <v>3</v>
      </c>
      <c r="M19" s="108">
        <v>1</v>
      </c>
      <c r="N19" s="108">
        <v>0</v>
      </c>
      <c r="O19" s="108">
        <v>0</v>
      </c>
      <c r="P19" s="108">
        <v>1</v>
      </c>
      <c r="Q19" s="108">
        <v>0</v>
      </c>
      <c r="R19" s="108">
        <v>1</v>
      </c>
      <c r="S19" s="108">
        <v>0</v>
      </c>
      <c r="T19" s="108">
        <v>2</v>
      </c>
      <c r="U19" s="108">
        <v>0</v>
      </c>
      <c r="V19" s="108">
        <v>0</v>
      </c>
      <c r="W19" s="108">
        <v>0</v>
      </c>
      <c r="X19" s="108">
        <v>0</v>
      </c>
      <c r="Y19" s="103">
        <f>SUM(C19:X19)</f>
        <v>51</v>
      </c>
    </row>
    <row r="20" spans="1:25" x14ac:dyDescent="0.25">
      <c r="A20" s="104"/>
      <c r="B20" s="107" t="s">
        <v>80</v>
      </c>
      <c r="C20" s="108">
        <v>2</v>
      </c>
      <c r="D20" s="108">
        <v>1</v>
      </c>
      <c r="E20" s="108">
        <v>0</v>
      </c>
      <c r="F20" s="108">
        <v>1</v>
      </c>
      <c r="G20" s="108">
        <v>0</v>
      </c>
      <c r="H20" s="108">
        <v>0</v>
      </c>
      <c r="I20" s="108">
        <v>1</v>
      </c>
      <c r="J20" s="108">
        <v>0</v>
      </c>
      <c r="K20" s="108">
        <v>0</v>
      </c>
      <c r="L20" s="108">
        <v>1</v>
      </c>
      <c r="M20" s="108">
        <v>0</v>
      </c>
      <c r="N20" s="108">
        <v>0</v>
      </c>
      <c r="O20" s="108">
        <v>1</v>
      </c>
      <c r="P20" s="108">
        <v>0</v>
      </c>
      <c r="Q20" s="108">
        <v>2</v>
      </c>
      <c r="R20" s="108">
        <v>1</v>
      </c>
      <c r="S20" s="108">
        <v>0</v>
      </c>
      <c r="T20" s="108">
        <v>0</v>
      </c>
      <c r="U20" s="108">
        <v>1</v>
      </c>
      <c r="V20" s="108">
        <v>0</v>
      </c>
      <c r="W20" s="108">
        <v>0</v>
      </c>
      <c r="X20" s="108">
        <v>0</v>
      </c>
      <c r="Y20" s="103">
        <v>11</v>
      </c>
    </row>
    <row r="21" spans="1:25" x14ac:dyDescent="0.25">
      <c r="A21" s="104"/>
      <c r="B21" s="107" t="s">
        <v>81</v>
      </c>
      <c r="C21" s="108">
        <v>1</v>
      </c>
      <c r="D21" s="108">
        <v>0</v>
      </c>
      <c r="E21" s="108">
        <v>1</v>
      </c>
      <c r="F21" s="108">
        <v>1</v>
      </c>
      <c r="G21" s="108">
        <v>3</v>
      </c>
      <c r="H21" s="108">
        <v>3</v>
      </c>
      <c r="I21" s="108">
        <v>5</v>
      </c>
      <c r="J21" s="108">
        <v>1</v>
      </c>
      <c r="K21" s="108">
        <v>3</v>
      </c>
      <c r="L21" s="108">
        <v>3</v>
      </c>
      <c r="M21" s="108">
        <v>6</v>
      </c>
      <c r="N21" s="108">
        <v>2</v>
      </c>
      <c r="O21" s="108">
        <v>1</v>
      </c>
      <c r="P21" s="108">
        <v>1</v>
      </c>
      <c r="Q21" s="108">
        <v>0</v>
      </c>
      <c r="R21" s="108">
        <v>1</v>
      </c>
      <c r="S21" s="108">
        <v>1</v>
      </c>
      <c r="T21" s="108">
        <v>1</v>
      </c>
      <c r="U21" s="108">
        <v>3</v>
      </c>
      <c r="V21" s="108">
        <v>2</v>
      </c>
      <c r="W21" s="108">
        <v>0</v>
      </c>
      <c r="X21" s="108">
        <v>0</v>
      </c>
      <c r="Y21" s="103">
        <f t="shared" ref="Y21:Y24" si="2">SUM(C21:X21)</f>
        <v>39</v>
      </c>
    </row>
    <row r="22" spans="1:25" x14ac:dyDescent="0.25">
      <c r="A22" s="104"/>
      <c r="B22" s="106" t="s">
        <v>82</v>
      </c>
      <c r="C22" s="109">
        <v>0</v>
      </c>
      <c r="D22" s="109">
        <v>1</v>
      </c>
      <c r="E22" s="109">
        <v>1</v>
      </c>
      <c r="F22" s="109">
        <v>0</v>
      </c>
      <c r="G22" s="109">
        <v>0</v>
      </c>
      <c r="H22" s="109">
        <v>3</v>
      </c>
      <c r="I22" s="109">
        <v>2</v>
      </c>
      <c r="J22" s="109">
        <v>0</v>
      </c>
      <c r="K22" s="109">
        <v>0</v>
      </c>
      <c r="L22" s="109">
        <v>1</v>
      </c>
      <c r="M22" s="109">
        <v>1</v>
      </c>
      <c r="N22" s="109">
        <v>2</v>
      </c>
      <c r="O22" s="109">
        <v>1</v>
      </c>
      <c r="P22" s="109">
        <v>0</v>
      </c>
      <c r="Q22" s="109">
        <v>1</v>
      </c>
      <c r="R22" s="109">
        <v>0</v>
      </c>
      <c r="S22" s="109">
        <v>2</v>
      </c>
      <c r="T22" s="109">
        <v>1</v>
      </c>
      <c r="U22" s="109">
        <v>0</v>
      </c>
      <c r="V22" s="109">
        <v>0</v>
      </c>
      <c r="W22" s="109">
        <v>0</v>
      </c>
      <c r="X22" s="108">
        <v>0</v>
      </c>
      <c r="Y22" s="103">
        <f t="shared" si="2"/>
        <v>16</v>
      </c>
    </row>
    <row r="23" spans="1:25" x14ac:dyDescent="0.25">
      <c r="A23" s="104"/>
      <c r="B23" s="106" t="s">
        <v>83</v>
      </c>
      <c r="C23" s="103">
        <v>1</v>
      </c>
      <c r="D23" s="103">
        <v>2</v>
      </c>
      <c r="E23" s="103">
        <v>3</v>
      </c>
      <c r="F23" s="103">
        <v>4</v>
      </c>
      <c r="G23" s="103">
        <v>0</v>
      </c>
      <c r="H23" s="103">
        <v>0</v>
      </c>
      <c r="I23" s="103">
        <v>8</v>
      </c>
      <c r="J23" s="103">
        <v>3</v>
      </c>
      <c r="K23" s="103">
        <v>1</v>
      </c>
      <c r="L23" s="103">
        <v>2</v>
      </c>
      <c r="M23" s="103">
        <v>4</v>
      </c>
      <c r="N23" s="103">
        <v>5</v>
      </c>
      <c r="O23" s="103">
        <v>0</v>
      </c>
      <c r="P23" s="103">
        <v>2</v>
      </c>
      <c r="Q23" s="103">
        <v>0</v>
      </c>
      <c r="R23" s="103">
        <v>0</v>
      </c>
      <c r="S23" s="103">
        <v>4</v>
      </c>
      <c r="T23" s="103">
        <v>3</v>
      </c>
      <c r="U23" s="103">
        <v>1</v>
      </c>
      <c r="V23" s="103">
        <v>0</v>
      </c>
      <c r="W23" s="103">
        <v>0</v>
      </c>
      <c r="X23" s="103">
        <v>0</v>
      </c>
      <c r="Y23" s="103">
        <f t="shared" si="2"/>
        <v>43</v>
      </c>
    </row>
    <row r="24" spans="1:25" x14ac:dyDescent="0.25">
      <c r="A24" s="104"/>
      <c r="B24" s="107" t="s">
        <v>84</v>
      </c>
      <c r="C24" s="103">
        <v>0</v>
      </c>
      <c r="D24" s="103">
        <v>1</v>
      </c>
      <c r="E24" s="103">
        <v>1</v>
      </c>
      <c r="F24" s="103">
        <v>0</v>
      </c>
      <c r="G24" s="103">
        <v>1</v>
      </c>
      <c r="H24" s="103">
        <v>0</v>
      </c>
      <c r="I24" s="103">
        <v>0</v>
      </c>
      <c r="J24" s="103">
        <v>0</v>
      </c>
      <c r="K24" s="103">
        <v>0</v>
      </c>
      <c r="L24" s="103">
        <v>1</v>
      </c>
      <c r="M24" s="103">
        <v>0</v>
      </c>
      <c r="N24" s="103">
        <v>2</v>
      </c>
      <c r="O24" s="103">
        <v>0</v>
      </c>
      <c r="P24" s="103">
        <v>0</v>
      </c>
      <c r="Q24" s="103">
        <v>0</v>
      </c>
      <c r="R24" s="103">
        <v>7</v>
      </c>
      <c r="S24" s="103">
        <v>4</v>
      </c>
      <c r="T24" s="103">
        <v>1</v>
      </c>
      <c r="U24" s="103">
        <v>0</v>
      </c>
      <c r="V24" s="103">
        <v>0</v>
      </c>
      <c r="W24" s="103">
        <v>0</v>
      </c>
      <c r="X24" s="103">
        <v>0</v>
      </c>
      <c r="Y24" s="103">
        <f t="shared" si="2"/>
        <v>18</v>
      </c>
    </row>
    <row r="25" spans="1:25" x14ac:dyDescent="0.25">
      <c r="A25" s="65"/>
      <c r="B25" s="163" t="s">
        <v>78</v>
      </c>
      <c r="C25" s="165">
        <f>SUM(C19:C24)</f>
        <v>12</v>
      </c>
      <c r="D25" s="165">
        <f t="shared" ref="D25:Y25" si="3">SUM(D19:D24)</f>
        <v>11</v>
      </c>
      <c r="E25" s="165">
        <f t="shared" si="3"/>
        <v>11</v>
      </c>
      <c r="F25" s="165">
        <f t="shared" si="3"/>
        <v>6</v>
      </c>
      <c r="G25" s="165">
        <f t="shared" si="3"/>
        <v>11</v>
      </c>
      <c r="H25" s="165">
        <f t="shared" si="3"/>
        <v>9</v>
      </c>
      <c r="I25" s="165">
        <f t="shared" si="3"/>
        <v>22</v>
      </c>
      <c r="J25" s="165">
        <f t="shared" si="3"/>
        <v>8</v>
      </c>
      <c r="K25" s="165">
        <f t="shared" si="3"/>
        <v>8</v>
      </c>
      <c r="L25" s="165">
        <f t="shared" si="3"/>
        <v>11</v>
      </c>
      <c r="M25" s="165">
        <f t="shared" si="3"/>
        <v>12</v>
      </c>
      <c r="N25" s="165">
        <f t="shared" si="3"/>
        <v>11</v>
      </c>
      <c r="O25" s="165">
        <f t="shared" si="3"/>
        <v>3</v>
      </c>
      <c r="P25" s="165">
        <f t="shared" si="3"/>
        <v>4</v>
      </c>
      <c r="Q25" s="165">
        <f t="shared" si="3"/>
        <v>3</v>
      </c>
      <c r="R25" s="165">
        <f t="shared" si="3"/>
        <v>10</v>
      </c>
      <c r="S25" s="165">
        <f t="shared" si="3"/>
        <v>11</v>
      </c>
      <c r="T25" s="165">
        <f t="shared" si="3"/>
        <v>8</v>
      </c>
      <c r="U25" s="165">
        <f t="shared" si="3"/>
        <v>5</v>
      </c>
      <c r="V25" s="165">
        <f t="shared" si="3"/>
        <v>2</v>
      </c>
      <c r="W25" s="165">
        <f t="shared" si="3"/>
        <v>0</v>
      </c>
      <c r="X25" s="165">
        <f t="shared" si="3"/>
        <v>0</v>
      </c>
      <c r="Y25" s="165">
        <f t="shared" si="3"/>
        <v>178</v>
      </c>
    </row>
    <row r="26" spans="1:25" x14ac:dyDescent="0.25">
      <c r="A26" s="110"/>
      <c r="B26" s="111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1:25" x14ac:dyDescent="0.25">
      <c r="A27" s="104"/>
      <c r="B27" s="166" t="s">
        <v>85</v>
      </c>
      <c r="C27" s="164">
        <v>0</v>
      </c>
      <c r="D27" s="164">
        <v>5</v>
      </c>
      <c r="E27" s="164">
        <v>4</v>
      </c>
      <c r="F27" s="164">
        <v>8</v>
      </c>
      <c r="G27" s="164">
        <v>3</v>
      </c>
      <c r="H27" s="164">
        <v>3</v>
      </c>
      <c r="I27" s="164">
        <v>7</v>
      </c>
      <c r="J27" s="164">
        <v>4</v>
      </c>
      <c r="K27" s="164">
        <v>1</v>
      </c>
      <c r="L27" s="164">
        <v>2</v>
      </c>
      <c r="M27" s="164">
        <v>0</v>
      </c>
      <c r="N27" s="164">
        <v>2</v>
      </c>
      <c r="O27" s="164">
        <v>0</v>
      </c>
      <c r="P27" s="164">
        <v>3</v>
      </c>
      <c r="Q27" s="164">
        <v>1</v>
      </c>
      <c r="R27" s="164">
        <v>2</v>
      </c>
      <c r="S27" s="164">
        <v>0</v>
      </c>
      <c r="T27" s="164">
        <v>1</v>
      </c>
      <c r="U27" s="164">
        <v>1</v>
      </c>
      <c r="V27" s="164">
        <v>1</v>
      </c>
      <c r="W27" s="164">
        <v>1</v>
      </c>
      <c r="X27" s="164">
        <v>5</v>
      </c>
      <c r="Y27" s="164">
        <f>SUM(C27:X27)</f>
        <v>54</v>
      </c>
    </row>
    <row r="28" spans="1:25" x14ac:dyDescent="0.25">
      <c r="A28" s="104"/>
      <c r="B28" s="106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</row>
    <row r="29" spans="1:25" x14ac:dyDescent="0.25">
      <c r="A29" s="104"/>
      <c r="B29" s="166" t="s">
        <v>86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</row>
    <row r="30" spans="1:25" x14ac:dyDescent="0.25">
      <c r="A30" s="104"/>
      <c r="B30" s="107" t="s">
        <v>12</v>
      </c>
      <c r="C30" s="108">
        <v>0</v>
      </c>
      <c r="D30" s="108">
        <v>1</v>
      </c>
      <c r="E30" s="108">
        <v>1</v>
      </c>
      <c r="F30" s="108">
        <v>1</v>
      </c>
      <c r="G30" s="108">
        <v>6</v>
      </c>
      <c r="H30" s="108">
        <v>0</v>
      </c>
      <c r="I30" s="108">
        <v>1</v>
      </c>
      <c r="J30" s="108">
        <v>1</v>
      </c>
      <c r="K30" s="108">
        <v>1</v>
      </c>
      <c r="L30" s="108">
        <v>0</v>
      </c>
      <c r="M30" s="108">
        <v>1</v>
      </c>
      <c r="N30" s="108">
        <v>0</v>
      </c>
      <c r="O30" s="108">
        <v>1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2</v>
      </c>
      <c r="W30" s="108">
        <v>0</v>
      </c>
      <c r="X30" s="108">
        <v>0</v>
      </c>
      <c r="Y30" s="108">
        <f>SUM(C30:X30)</f>
        <v>16</v>
      </c>
    </row>
    <row r="31" spans="1:25" x14ac:dyDescent="0.25">
      <c r="A31" s="104"/>
      <c r="B31" s="107" t="s">
        <v>87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f t="shared" ref="Y31:Y32" si="4">SUM(C31:X31)</f>
        <v>0</v>
      </c>
    </row>
    <row r="32" spans="1:25" x14ac:dyDescent="0.25">
      <c r="A32" s="104"/>
      <c r="B32" s="107" t="s">
        <v>88</v>
      </c>
      <c r="C32" s="108">
        <v>1</v>
      </c>
      <c r="D32" s="108">
        <v>0</v>
      </c>
      <c r="E32" s="108">
        <v>1</v>
      </c>
      <c r="F32" s="108">
        <v>2</v>
      </c>
      <c r="G32" s="108">
        <v>2</v>
      </c>
      <c r="H32" s="108">
        <v>1</v>
      </c>
      <c r="I32" s="108">
        <v>1</v>
      </c>
      <c r="J32" s="108">
        <v>4</v>
      </c>
      <c r="K32" s="108">
        <v>0</v>
      </c>
      <c r="L32" s="108">
        <v>0</v>
      </c>
      <c r="M32" s="112">
        <v>3</v>
      </c>
      <c r="N32" s="108">
        <v>2</v>
      </c>
      <c r="O32" s="108">
        <v>3</v>
      </c>
      <c r="P32" s="108">
        <v>0</v>
      </c>
      <c r="Q32" s="108">
        <v>0</v>
      </c>
      <c r="R32" s="108">
        <v>0</v>
      </c>
      <c r="S32" s="108">
        <v>0</v>
      </c>
      <c r="T32" s="108">
        <v>1</v>
      </c>
      <c r="U32" s="108">
        <v>0</v>
      </c>
      <c r="V32" s="108">
        <v>0</v>
      </c>
      <c r="W32" s="108">
        <v>0</v>
      </c>
      <c r="X32" s="108">
        <v>0</v>
      </c>
      <c r="Y32" s="108">
        <f t="shared" si="4"/>
        <v>21</v>
      </c>
    </row>
    <row r="33" spans="1:25" x14ac:dyDescent="0.25">
      <c r="A33" s="113"/>
      <c r="B33" s="163" t="s">
        <v>78</v>
      </c>
      <c r="C33" s="164">
        <v>1</v>
      </c>
      <c r="D33" s="164">
        <v>1</v>
      </c>
      <c r="E33" s="164">
        <v>2</v>
      </c>
      <c r="F33" s="164">
        <v>3</v>
      </c>
      <c r="G33" s="164">
        <v>8</v>
      </c>
      <c r="H33" s="164">
        <v>1</v>
      </c>
      <c r="I33" s="164">
        <v>2</v>
      </c>
      <c r="J33" s="164">
        <v>5</v>
      </c>
      <c r="K33" s="164">
        <v>1</v>
      </c>
      <c r="L33" s="164">
        <v>0</v>
      </c>
      <c r="M33" s="164">
        <v>4</v>
      </c>
      <c r="N33" s="164">
        <v>2</v>
      </c>
      <c r="O33" s="164">
        <v>4</v>
      </c>
      <c r="P33" s="164">
        <v>0</v>
      </c>
      <c r="Q33" s="164">
        <v>0</v>
      </c>
      <c r="R33" s="164">
        <v>0</v>
      </c>
      <c r="S33" s="164">
        <v>0</v>
      </c>
      <c r="T33" s="164">
        <v>1</v>
      </c>
      <c r="U33" s="164">
        <v>0</v>
      </c>
      <c r="V33" s="164">
        <v>2</v>
      </c>
      <c r="W33" s="164">
        <v>0</v>
      </c>
      <c r="X33" s="164">
        <v>0</v>
      </c>
      <c r="Y33" s="164">
        <f>SUM(C33:X33)</f>
        <v>37</v>
      </c>
    </row>
    <row r="34" spans="1:25" x14ac:dyDescent="0.25">
      <c r="A34" s="104"/>
      <c r="B34" s="111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</row>
    <row r="35" spans="1:25" x14ac:dyDescent="0.25">
      <c r="A35" s="104"/>
      <c r="B35" s="166" t="s">
        <v>89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</row>
    <row r="36" spans="1:25" x14ac:dyDescent="0.25">
      <c r="A36" s="104"/>
      <c r="B36" s="107" t="s">
        <v>90</v>
      </c>
      <c r="C36" s="108">
        <v>0</v>
      </c>
      <c r="D36" s="108">
        <v>0</v>
      </c>
      <c r="E36" s="108">
        <v>0</v>
      </c>
      <c r="F36" s="108">
        <v>1</v>
      </c>
      <c r="G36" s="108">
        <v>1</v>
      </c>
      <c r="H36" s="108">
        <v>1</v>
      </c>
      <c r="I36" s="108">
        <v>0</v>
      </c>
      <c r="J36" s="108">
        <v>0</v>
      </c>
      <c r="K36" s="108">
        <v>2</v>
      </c>
      <c r="L36" s="108">
        <v>2</v>
      </c>
      <c r="M36" s="108">
        <v>5</v>
      </c>
      <c r="N36" s="108">
        <v>0</v>
      </c>
      <c r="O36" s="108">
        <v>1</v>
      </c>
      <c r="P36" s="108">
        <v>0</v>
      </c>
      <c r="Q36" s="108">
        <v>1</v>
      </c>
      <c r="R36" s="108">
        <v>1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3">
        <f>SUM(C36:X36)</f>
        <v>15</v>
      </c>
    </row>
    <row r="37" spans="1:25" x14ac:dyDescent="0.25">
      <c r="A37" s="104"/>
      <c r="B37" s="107" t="s">
        <v>56</v>
      </c>
      <c r="C37" s="108">
        <v>0</v>
      </c>
      <c r="D37" s="108">
        <v>0</v>
      </c>
      <c r="E37" s="108">
        <v>1</v>
      </c>
      <c r="F37" s="108">
        <v>4</v>
      </c>
      <c r="G37" s="108">
        <v>1</v>
      </c>
      <c r="H37" s="108">
        <v>4</v>
      </c>
      <c r="I37" s="108">
        <v>1</v>
      </c>
      <c r="J37" s="108">
        <v>2</v>
      </c>
      <c r="K37" s="108">
        <v>2</v>
      </c>
      <c r="L37" s="108">
        <v>2</v>
      </c>
      <c r="M37" s="108">
        <v>1</v>
      </c>
      <c r="N37" s="108">
        <v>0</v>
      </c>
      <c r="O37" s="108">
        <v>0</v>
      </c>
      <c r="P37" s="108">
        <v>2</v>
      </c>
      <c r="Q37" s="108">
        <v>1</v>
      </c>
      <c r="R37" s="108">
        <v>4</v>
      </c>
      <c r="S37" s="108">
        <v>2</v>
      </c>
      <c r="T37" s="108">
        <v>0</v>
      </c>
      <c r="U37" s="108">
        <v>0</v>
      </c>
      <c r="V37" s="108">
        <v>0</v>
      </c>
      <c r="W37" s="108">
        <v>0</v>
      </c>
      <c r="X37" s="108">
        <v>0</v>
      </c>
      <c r="Y37" s="103">
        <f t="shared" ref="Y37:Y38" si="5">SUM(C37:X37)</f>
        <v>27</v>
      </c>
    </row>
    <row r="38" spans="1:25" x14ac:dyDescent="0.25">
      <c r="A38" s="104"/>
      <c r="B38" s="107" t="s">
        <v>91</v>
      </c>
      <c r="C38" s="108">
        <v>1</v>
      </c>
      <c r="D38" s="108">
        <v>1</v>
      </c>
      <c r="E38" s="108">
        <v>1</v>
      </c>
      <c r="F38" s="108">
        <v>3</v>
      </c>
      <c r="G38" s="108">
        <v>2</v>
      </c>
      <c r="H38" s="108">
        <v>0</v>
      </c>
      <c r="I38" s="108">
        <v>1</v>
      </c>
      <c r="J38" s="108">
        <v>1</v>
      </c>
      <c r="K38" s="108">
        <v>1</v>
      </c>
      <c r="L38" s="108">
        <v>2</v>
      </c>
      <c r="M38" s="108">
        <v>2</v>
      </c>
      <c r="N38" s="108">
        <v>3</v>
      </c>
      <c r="O38" s="108">
        <v>0</v>
      </c>
      <c r="P38" s="108">
        <v>0</v>
      </c>
      <c r="Q38" s="108">
        <v>0</v>
      </c>
      <c r="R38" s="108">
        <v>2</v>
      </c>
      <c r="S38" s="108">
        <v>0</v>
      </c>
      <c r="T38" s="108">
        <v>0</v>
      </c>
      <c r="U38" s="108">
        <v>0</v>
      </c>
      <c r="V38" s="108">
        <v>0</v>
      </c>
      <c r="W38" s="108">
        <v>0</v>
      </c>
      <c r="X38" s="108">
        <v>0</v>
      </c>
      <c r="Y38" s="103">
        <f t="shared" si="5"/>
        <v>20</v>
      </c>
    </row>
    <row r="39" spans="1:25" x14ac:dyDescent="0.25">
      <c r="A39" s="113"/>
      <c r="B39" s="166" t="s">
        <v>78</v>
      </c>
      <c r="C39" s="164">
        <v>1</v>
      </c>
      <c r="D39" s="164">
        <v>1</v>
      </c>
      <c r="E39" s="164">
        <v>2</v>
      </c>
      <c r="F39" s="164">
        <v>8</v>
      </c>
      <c r="G39" s="164">
        <v>4</v>
      </c>
      <c r="H39" s="164">
        <v>5</v>
      </c>
      <c r="I39" s="164">
        <v>2</v>
      </c>
      <c r="J39" s="164">
        <v>3</v>
      </c>
      <c r="K39" s="164">
        <v>5</v>
      </c>
      <c r="L39" s="164">
        <v>6</v>
      </c>
      <c r="M39" s="164">
        <v>8</v>
      </c>
      <c r="N39" s="164">
        <v>3</v>
      </c>
      <c r="O39" s="164">
        <v>1</v>
      </c>
      <c r="P39" s="164">
        <v>2</v>
      </c>
      <c r="Q39" s="164">
        <v>2</v>
      </c>
      <c r="R39" s="164">
        <v>7</v>
      </c>
      <c r="S39" s="164">
        <v>2</v>
      </c>
      <c r="T39" s="164">
        <v>0</v>
      </c>
      <c r="U39" s="164">
        <v>0</v>
      </c>
      <c r="V39" s="164">
        <v>0</v>
      </c>
      <c r="W39" s="164">
        <v>0</v>
      </c>
      <c r="X39" s="164">
        <v>0</v>
      </c>
      <c r="Y39" s="165">
        <f>SUM(C39:X39)</f>
        <v>62</v>
      </c>
    </row>
    <row r="40" spans="1:25" x14ac:dyDescent="0.25">
      <c r="A40" s="104"/>
      <c r="B40" s="107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41" spans="1:25" x14ac:dyDescent="0.25">
      <c r="A41" s="104"/>
      <c r="B41" s="166" t="s">
        <v>92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</row>
    <row r="42" spans="1:25" x14ac:dyDescent="0.25">
      <c r="A42" s="104"/>
      <c r="B42" s="107" t="s">
        <v>93</v>
      </c>
      <c r="C42" s="114">
        <v>2</v>
      </c>
      <c r="D42" s="114">
        <v>3</v>
      </c>
      <c r="E42" s="114">
        <v>1</v>
      </c>
      <c r="F42" s="114">
        <v>1</v>
      </c>
      <c r="G42" s="114">
        <v>4</v>
      </c>
      <c r="H42" s="114">
        <v>4</v>
      </c>
      <c r="I42" s="114">
        <v>5</v>
      </c>
      <c r="J42" s="114">
        <v>4</v>
      </c>
      <c r="K42" s="114">
        <v>0</v>
      </c>
      <c r="L42" s="114">
        <v>0</v>
      </c>
      <c r="M42" s="114">
        <v>1</v>
      </c>
      <c r="N42" s="114">
        <v>0</v>
      </c>
      <c r="O42" s="114">
        <v>2</v>
      </c>
      <c r="P42" s="114">
        <v>3</v>
      </c>
      <c r="Q42" s="114">
        <v>0</v>
      </c>
      <c r="R42" s="114">
        <v>0</v>
      </c>
      <c r="S42" s="114">
        <v>0</v>
      </c>
      <c r="T42" s="114">
        <v>0</v>
      </c>
      <c r="U42" s="114">
        <v>0</v>
      </c>
      <c r="V42" s="114">
        <v>0</v>
      </c>
      <c r="W42" s="114">
        <v>0</v>
      </c>
      <c r="X42" s="114">
        <v>0</v>
      </c>
      <c r="Y42" s="114">
        <f>SUM(C42:X42)</f>
        <v>30</v>
      </c>
    </row>
    <row r="43" spans="1:25" x14ac:dyDescent="0.25">
      <c r="A43" s="104"/>
      <c r="B43" s="107" t="s">
        <v>94</v>
      </c>
      <c r="C43" s="114">
        <v>0</v>
      </c>
      <c r="D43" s="114">
        <v>1</v>
      </c>
      <c r="E43" s="114">
        <v>1</v>
      </c>
      <c r="F43" s="114">
        <v>0</v>
      </c>
      <c r="G43" s="114">
        <v>1</v>
      </c>
      <c r="H43" s="114">
        <v>4</v>
      </c>
      <c r="I43" s="114">
        <v>10</v>
      </c>
      <c r="J43" s="114">
        <v>3</v>
      </c>
      <c r="K43" s="114">
        <v>0</v>
      </c>
      <c r="L43" s="114">
        <v>1</v>
      </c>
      <c r="M43" s="114">
        <v>1</v>
      </c>
      <c r="N43" s="114">
        <v>0</v>
      </c>
      <c r="O43" s="114">
        <v>0</v>
      </c>
      <c r="P43" s="114">
        <v>0</v>
      </c>
      <c r="Q43" s="114">
        <v>0</v>
      </c>
      <c r="R43" s="114">
        <v>1</v>
      </c>
      <c r="S43" s="114">
        <v>0</v>
      </c>
      <c r="T43" s="114">
        <v>1</v>
      </c>
      <c r="U43" s="114">
        <v>0</v>
      </c>
      <c r="V43" s="114">
        <v>1</v>
      </c>
      <c r="W43" s="114">
        <v>0</v>
      </c>
      <c r="X43" s="114">
        <v>0</v>
      </c>
      <c r="Y43" s="114">
        <f t="shared" ref="Y43:Y44" si="6">SUM(C43:X43)</f>
        <v>25</v>
      </c>
    </row>
    <row r="44" spans="1:25" x14ac:dyDescent="0.25">
      <c r="A44" s="104"/>
      <c r="B44" s="107" t="s">
        <v>14</v>
      </c>
      <c r="C44" s="114">
        <v>3</v>
      </c>
      <c r="D44" s="114">
        <v>0</v>
      </c>
      <c r="E44" s="114">
        <v>16</v>
      </c>
      <c r="F44" s="114">
        <v>18</v>
      </c>
      <c r="G44" s="114">
        <v>10</v>
      </c>
      <c r="H44" s="114">
        <v>5</v>
      </c>
      <c r="I44" s="114">
        <v>14</v>
      </c>
      <c r="J44" s="114">
        <v>6</v>
      </c>
      <c r="K44" s="114">
        <v>4</v>
      </c>
      <c r="L44" s="114">
        <v>9</v>
      </c>
      <c r="M44" s="114">
        <v>9</v>
      </c>
      <c r="N44" s="114">
        <v>16</v>
      </c>
      <c r="O44" s="114">
        <v>6</v>
      </c>
      <c r="P44" s="114">
        <v>5</v>
      </c>
      <c r="Q44" s="114">
        <v>11</v>
      </c>
      <c r="R44" s="114">
        <v>11</v>
      </c>
      <c r="S44" s="114">
        <v>14</v>
      </c>
      <c r="T44" s="114">
        <v>12</v>
      </c>
      <c r="U44" s="114">
        <v>13</v>
      </c>
      <c r="V44" s="114">
        <v>9</v>
      </c>
      <c r="W44" s="114">
        <v>3</v>
      </c>
      <c r="X44" s="114">
        <v>1</v>
      </c>
      <c r="Y44" s="114">
        <f t="shared" si="6"/>
        <v>195</v>
      </c>
    </row>
    <row r="45" spans="1:25" x14ac:dyDescent="0.25">
      <c r="A45" s="65"/>
      <c r="B45" s="163" t="s">
        <v>78</v>
      </c>
      <c r="C45" s="187">
        <v>5</v>
      </c>
      <c r="D45" s="187">
        <v>4</v>
      </c>
      <c r="E45" s="187">
        <v>18</v>
      </c>
      <c r="F45" s="187">
        <v>19</v>
      </c>
      <c r="G45" s="187">
        <v>15</v>
      </c>
      <c r="H45" s="187">
        <v>13</v>
      </c>
      <c r="I45" s="187">
        <v>29</v>
      </c>
      <c r="J45" s="187">
        <v>13</v>
      </c>
      <c r="K45" s="187">
        <v>4</v>
      </c>
      <c r="L45" s="187">
        <v>10</v>
      </c>
      <c r="M45" s="187">
        <v>11</v>
      </c>
      <c r="N45" s="187">
        <v>16</v>
      </c>
      <c r="O45" s="187">
        <v>8</v>
      </c>
      <c r="P45" s="187">
        <v>8</v>
      </c>
      <c r="Q45" s="187">
        <v>11</v>
      </c>
      <c r="R45" s="187">
        <v>12</v>
      </c>
      <c r="S45" s="187">
        <v>14</v>
      </c>
      <c r="T45" s="187">
        <v>13</v>
      </c>
      <c r="U45" s="187">
        <v>13</v>
      </c>
      <c r="V45" s="187">
        <v>10</v>
      </c>
      <c r="W45" s="187">
        <v>3</v>
      </c>
      <c r="X45" s="187">
        <v>1</v>
      </c>
      <c r="Y45" s="187">
        <f>SUM(C45:X45)</f>
        <v>250</v>
      </c>
    </row>
    <row r="46" spans="1:25" x14ac:dyDescent="0.25">
      <c r="A46" s="110"/>
      <c r="B46" s="111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x14ac:dyDescent="0.25">
      <c r="A47" s="110"/>
      <c r="B47" s="166" t="s">
        <v>95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x14ac:dyDescent="0.25">
      <c r="A48" s="104"/>
      <c r="B48" s="107" t="s">
        <v>15</v>
      </c>
      <c r="C48" s="77">
        <v>0</v>
      </c>
      <c r="D48" s="77">
        <v>0</v>
      </c>
      <c r="E48" s="77">
        <v>1</v>
      </c>
      <c r="F48" s="77">
        <v>0</v>
      </c>
      <c r="G48" s="77">
        <v>0</v>
      </c>
      <c r="H48" s="77">
        <v>4</v>
      </c>
      <c r="I48" s="77">
        <v>6</v>
      </c>
      <c r="J48" s="77">
        <v>7</v>
      </c>
      <c r="K48" s="77">
        <v>14</v>
      </c>
      <c r="L48" s="77">
        <v>25</v>
      </c>
      <c r="M48" s="77">
        <v>26</v>
      </c>
      <c r="N48" s="77">
        <v>23</v>
      </c>
      <c r="O48" s="77">
        <v>16</v>
      </c>
      <c r="P48" s="77">
        <v>11</v>
      </c>
      <c r="Q48" s="77">
        <v>24</v>
      </c>
      <c r="R48" s="77">
        <v>11</v>
      </c>
      <c r="S48" s="77">
        <v>25</v>
      </c>
      <c r="T48" s="77">
        <v>4</v>
      </c>
      <c r="U48" s="77">
        <v>3</v>
      </c>
      <c r="V48" s="77">
        <v>4</v>
      </c>
      <c r="W48" s="77">
        <v>3</v>
      </c>
      <c r="X48" s="77">
        <v>28</v>
      </c>
      <c r="Y48" s="77">
        <f>SUM(C48:X48)</f>
        <v>235</v>
      </c>
    </row>
    <row r="49" spans="1:25" x14ac:dyDescent="0.25">
      <c r="A49" s="104"/>
      <c r="B49" s="107" t="s">
        <v>96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1</v>
      </c>
      <c r="K49" s="77">
        <v>1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4</v>
      </c>
      <c r="T49" s="77">
        <v>6</v>
      </c>
      <c r="U49" s="77">
        <v>1</v>
      </c>
      <c r="V49" s="77">
        <v>3</v>
      </c>
      <c r="W49" s="77">
        <v>2</v>
      </c>
      <c r="X49" s="77">
        <v>4</v>
      </c>
      <c r="Y49" s="77">
        <f t="shared" ref="Y49:Y51" si="7">SUM(C49:X49)</f>
        <v>22</v>
      </c>
    </row>
    <row r="50" spans="1:25" x14ac:dyDescent="0.25">
      <c r="A50" s="104"/>
      <c r="B50" s="107" t="s">
        <v>97</v>
      </c>
      <c r="C50" s="103">
        <v>1</v>
      </c>
      <c r="D50" s="103">
        <v>3</v>
      </c>
      <c r="E50" s="103">
        <v>0</v>
      </c>
      <c r="F50" s="103">
        <v>0</v>
      </c>
      <c r="G50" s="103">
        <v>4</v>
      </c>
      <c r="H50" s="103">
        <v>3</v>
      </c>
      <c r="I50" s="103">
        <v>1</v>
      </c>
      <c r="J50" s="103">
        <v>4</v>
      </c>
      <c r="K50" s="103">
        <v>6</v>
      </c>
      <c r="L50" s="103">
        <v>5</v>
      </c>
      <c r="M50" s="103">
        <v>2</v>
      </c>
      <c r="N50" s="103">
        <v>1</v>
      </c>
      <c r="O50" s="103">
        <v>1</v>
      </c>
      <c r="P50" s="103">
        <v>2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1</v>
      </c>
      <c r="W50" s="103">
        <v>2</v>
      </c>
      <c r="X50" s="103">
        <v>1</v>
      </c>
      <c r="Y50" s="77">
        <f t="shared" si="7"/>
        <v>37</v>
      </c>
    </row>
    <row r="51" spans="1:25" x14ac:dyDescent="0.25">
      <c r="A51" s="104"/>
      <c r="B51" s="107" t="s">
        <v>98</v>
      </c>
      <c r="C51" s="103">
        <v>0</v>
      </c>
      <c r="D51" s="103">
        <v>0</v>
      </c>
      <c r="E51" s="103">
        <v>0</v>
      </c>
      <c r="F51" s="103">
        <v>3</v>
      </c>
      <c r="G51" s="103">
        <v>0</v>
      </c>
      <c r="H51" s="103">
        <v>2</v>
      </c>
      <c r="I51" s="103">
        <v>1</v>
      </c>
      <c r="J51" s="103">
        <v>1</v>
      </c>
      <c r="K51" s="103">
        <v>1</v>
      </c>
      <c r="L51" s="103">
        <v>0</v>
      </c>
      <c r="M51" s="103">
        <v>1</v>
      </c>
      <c r="N51" s="103">
        <v>1</v>
      </c>
      <c r="O51" s="103">
        <v>1</v>
      </c>
      <c r="P51" s="103">
        <v>3</v>
      </c>
      <c r="Q51" s="103">
        <v>4</v>
      </c>
      <c r="R51" s="103">
        <v>0</v>
      </c>
      <c r="S51" s="103">
        <v>0</v>
      </c>
      <c r="T51" s="103">
        <v>0</v>
      </c>
      <c r="U51" s="103">
        <v>1</v>
      </c>
      <c r="V51" s="103">
        <v>1</v>
      </c>
      <c r="W51" s="103">
        <v>1</v>
      </c>
      <c r="X51" s="103">
        <v>0</v>
      </c>
      <c r="Y51" s="77">
        <f t="shared" si="7"/>
        <v>21</v>
      </c>
    </row>
    <row r="52" spans="1:25" x14ac:dyDescent="0.25">
      <c r="A52" s="65"/>
      <c r="B52" s="163" t="s">
        <v>78</v>
      </c>
      <c r="C52" s="188">
        <f>SUM(C48:C51)</f>
        <v>1</v>
      </c>
      <c r="D52" s="188">
        <f t="shared" ref="D52:Y52" si="8">SUM(D48:D51)</f>
        <v>3</v>
      </c>
      <c r="E52" s="188">
        <f t="shared" si="8"/>
        <v>1</v>
      </c>
      <c r="F52" s="188">
        <f t="shared" si="8"/>
        <v>3</v>
      </c>
      <c r="G52" s="188">
        <f t="shared" si="8"/>
        <v>4</v>
      </c>
      <c r="H52" s="188">
        <f t="shared" si="8"/>
        <v>9</v>
      </c>
      <c r="I52" s="188">
        <f t="shared" si="8"/>
        <v>8</v>
      </c>
      <c r="J52" s="188">
        <f t="shared" si="8"/>
        <v>13</v>
      </c>
      <c r="K52" s="188">
        <f t="shared" si="8"/>
        <v>22</v>
      </c>
      <c r="L52" s="188">
        <f t="shared" si="8"/>
        <v>30</v>
      </c>
      <c r="M52" s="188">
        <f t="shared" si="8"/>
        <v>29</v>
      </c>
      <c r="N52" s="188">
        <f t="shared" si="8"/>
        <v>25</v>
      </c>
      <c r="O52" s="188">
        <f t="shared" si="8"/>
        <v>18</v>
      </c>
      <c r="P52" s="188">
        <f t="shared" si="8"/>
        <v>16</v>
      </c>
      <c r="Q52" s="188">
        <f t="shared" si="8"/>
        <v>28</v>
      </c>
      <c r="R52" s="188">
        <f t="shared" si="8"/>
        <v>11</v>
      </c>
      <c r="S52" s="188">
        <f t="shared" si="8"/>
        <v>29</v>
      </c>
      <c r="T52" s="188">
        <f t="shared" si="8"/>
        <v>10</v>
      </c>
      <c r="U52" s="188">
        <f t="shared" si="8"/>
        <v>5</v>
      </c>
      <c r="V52" s="188">
        <f t="shared" si="8"/>
        <v>9</v>
      </c>
      <c r="W52" s="188">
        <f t="shared" si="8"/>
        <v>8</v>
      </c>
      <c r="X52" s="188">
        <f t="shared" si="8"/>
        <v>33</v>
      </c>
      <c r="Y52" s="188">
        <f t="shared" si="8"/>
        <v>315</v>
      </c>
    </row>
    <row r="53" spans="1:25" x14ac:dyDescent="0.25">
      <c r="A53" s="110"/>
      <c r="B53" s="111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:25" x14ac:dyDescent="0.25">
      <c r="A54" s="104"/>
      <c r="B54" s="166" t="s">
        <v>99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</row>
    <row r="55" spans="1:25" x14ac:dyDescent="0.25">
      <c r="A55" s="104"/>
      <c r="B55" s="107" t="s">
        <v>16</v>
      </c>
      <c r="C55" s="116">
        <v>1</v>
      </c>
      <c r="D55" s="116">
        <v>5</v>
      </c>
      <c r="E55" s="116">
        <v>1</v>
      </c>
      <c r="F55" s="116">
        <v>0</v>
      </c>
      <c r="G55" s="116">
        <v>4</v>
      </c>
      <c r="H55" s="116">
        <v>2</v>
      </c>
      <c r="I55" s="116">
        <v>4</v>
      </c>
      <c r="J55" s="116">
        <v>6</v>
      </c>
      <c r="K55" s="116">
        <v>2</v>
      </c>
      <c r="L55" s="116">
        <v>3</v>
      </c>
      <c r="M55" s="116">
        <v>0</v>
      </c>
      <c r="N55" s="116">
        <v>1</v>
      </c>
      <c r="O55" s="116">
        <v>0</v>
      </c>
      <c r="P55" s="116">
        <v>0</v>
      </c>
      <c r="Q55" s="116">
        <v>0</v>
      </c>
      <c r="R55" s="116">
        <v>0</v>
      </c>
      <c r="S55" s="117">
        <v>0</v>
      </c>
      <c r="T55" s="117">
        <v>0</v>
      </c>
      <c r="U55" s="117">
        <v>0</v>
      </c>
      <c r="V55" s="117">
        <v>0</v>
      </c>
      <c r="W55" s="117">
        <v>0</v>
      </c>
      <c r="X55" s="117">
        <v>1</v>
      </c>
      <c r="Y55" s="116">
        <f>SUM(C55:X55)</f>
        <v>30</v>
      </c>
    </row>
    <row r="56" spans="1:25" x14ac:dyDescent="0.25">
      <c r="A56" s="104"/>
      <c r="B56" s="107" t="s">
        <v>100</v>
      </c>
      <c r="C56" s="116">
        <v>0</v>
      </c>
      <c r="D56" s="116">
        <v>4</v>
      </c>
      <c r="E56" s="116">
        <v>1</v>
      </c>
      <c r="F56" s="116">
        <v>0</v>
      </c>
      <c r="G56" s="116">
        <v>0</v>
      </c>
      <c r="H56" s="116">
        <v>4</v>
      </c>
      <c r="I56" s="116">
        <v>0</v>
      </c>
      <c r="J56" s="116">
        <v>0</v>
      </c>
      <c r="K56" s="116">
        <v>2</v>
      </c>
      <c r="L56" s="116">
        <v>0</v>
      </c>
      <c r="M56" s="116">
        <v>1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6">
        <f t="shared" ref="Y56:Y57" si="9">SUM(C56:X56)</f>
        <v>12</v>
      </c>
    </row>
    <row r="57" spans="1:25" x14ac:dyDescent="0.25">
      <c r="A57" s="104"/>
      <c r="B57" s="107" t="s">
        <v>101</v>
      </c>
      <c r="C57" s="118">
        <v>0</v>
      </c>
      <c r="D57" s="118">
        <v>6</v>
      </c>
      <c r="E57" s="118">
        <v>6</v>
      </c>
      <c r="F57" s="118">
        <v>4</v>
      </c>
      <c r="G57" s="118">
        <v>5</v>
      </c>
      <c r="H57" s="118">
        <v>0</v>
      </c>
      <c r="I57" s="118">
        <v>1</v>
      </c>
      <c r="J57" s="118">
        <v>3</v>
      </c>
      <c r="K57" s="118">
        <v>0</v>
      </c>
      <c r="L57" s="118">
        <v>1</v>
      </c>
      <c r="M57" s="118">
        <v>1</v>
      </c>
      <c r="N57" s="118">
        <v>14</v>
      </c>
      <c r="O57" s="118">
        <v>0</v>
      </c>
      <c r="P57" s="118">
        <v>0</v>
      </c>
      <c r="Q57" s="118">
        <v>1</v>
      </c>
      <c r="R57" s="118">
        <v>1</v>
      </c>
      <c r="S57" s="119">
        <v>0</v>
      </c>
      <c r="T57" s="119">
        <v>0</v>
      </c>
      <c r="U57" s="119">
        <v>0</v>
      </c>
      <c r="V57" s="119">
        <v>0</v>
      </c>
      <c r="W57" s="119">
        <v>0</v>
      </c>
      <c r="X57" s="119">
        <v>1</v>
      </c>
      <c r="Y57" s="116">
        <f t="shared" si="9"/>
        <v>44</v>
      </c>
    </row>
    <row r="58" spans="1:25" x14ac:dyDescent="0.25">
      <c r="A58" s="113"/>
      <c r="B58" s="163" t="s">
        <v>78</v>
      </c>
      <c r="C58" s="189">
        <v>1</v>
      </c>
      <c r="D58" s="189">
        <v>15</v>
      </c>
      <c r="E58" s="189">
        <v>8</v>
      </c>
      <c r="F58" s="189">
        <v>4</v>
      </c>
      <c r="G58" s="189">
        <v>9</v>
      </c>
      <c r="H58" s="189">
        <v>6</v>
      </c>
      <c r="I58" s="189">
        <v>5</v>
      </c>
      <c r="J58" s="189">
        <v>9</v>
      </c>
      <c r="K58" s="189">
        <v>4</v>
      </c>
      <c r="L58" s="189">
        <v>4</v>
      </c>
      <c r="M58" s="189">
        <v>2</v>
      </c>
      <c r="N58" s="189">
        <v>15</v>
      </c>
      <c r="O58" s="189">
        <v>0</v>
      </c>
      <c r="P58" s="189">
        <v>0</v>
      </c>
      <c r="Q58" s="189">
        <v>1</v>
      </c>
      <c r="R58" s="189">
        <v>1</v>
      </c>
      <c r="S58" s="190">
        <v>0</v>
      </c>
      <c r="T58" s="190">
        <v>0</v>
      </c>
      <c r="U58" s="190">
        <v>0</v>
      </c>
      <c r="V58" s="190">
        <v>0</v>
      </c>
      <c r="W58" s="190">
        <v>0</v>
      </c>
      <c r="X58" s="190">
        <v>2</v>
      </c>
      <c r="Y58" s="189">
        <f>SUM(C58:X58)</f>
        <v>86</v>
      </c>
    </row>
    <row r="59" spans="1:25" x14ac:dyDescent="0.25">
      <c r="A59" s="104"/>
      <c r="B59" s="111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1"/>
      <c r="T59" s="121"/>
      <c r="U59" s="121"/>
      <c r="V59" s="121"/>
      <c r="W59" s="121"/>
      <c r="X59" s="121"/>
      <c r="Y59" s="120"/>
    </row>
    <row r="60" spans="1:25" x14ac:dyDescent="0.25">
      <c r="A60" s="104"/>
      <c r="B60" s="166" t="s">
        <v>102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3"/>
      <c r="T60" s="123"/>
      <c r="U60" s="123"/>
      <c r="V60" s="123"/>
      <c r="W60" s="123"/>
      <c r="X60" s="123"/>
      <c r="Y60" s="122"/>
    </row>
    <row r="61" spans="1:25" x14ac:dyDescent="0.25">
      <c r="A61" s="104"/>
      <c r="B61" s="124" t="s">
        <v>17</v>
      </c>
      <c r="C61" s="125">
        <v>3</v>
      </c>
      <c r="D61" s="125">
        <v>4</v>
      </c>
      <c r="E61" s="125">
        <v>7</v>
      </c>
      <c r="F61" s="125">
        <v>3</v>
      </c>
      <c r="G61" s="125">
        <v>3</v>
      </c>
      <c r="H61" s="125">
        <v>1</v>
      </c>
      <c r="I61" s="125">
        <v>3</v>
      </c>
      <c r="J61" s="125">
        <v>1</v>
      </c>
      <c r="K61" s="125">
        <v>1</v>
      </c>
      <c r="L61" s="125">
        <v>5</v>
      </c>
      <c r="M61" s="125">
        <v>0</v>
      </c>
      <c r="N61" s="125">
        <v>3</v>
      </c>
      <c r="O61" s="125">
        <v>3</v>
      </c>
      <c r="P61" s="125">
        <v>4</v>
      </c>
      <c r="Q61" s="125">
        <v>9</v>
      </c>
      <c r="R61" s="125">
        <v>7</v>
      </c>
      <c r="S61" s="125">
        <v>3</v>
      </c>
      <c r="T61" s="125">
        <v>1</v>
      </c>
      <c r="U61" s="125">
        <v>5</v>
      </c>
      <c r="V61" s="125">
        <v>2</v>
      </c>
      <c r="W61" s="125">
        <v>1</v>
      </c>
      <c r="X61" s="125">
        <v>4</v>
      </c>
      <c r="Y61" s="125">
        <f>SUM(C61:X61)</f>
        <v>73</v>
      </c>
    </row>
    <row r="62" spans="1:25" x14ac:dyDescent="0.25">
      <c r="A62" s="104"/>
      <c r="B62" s="124" t="s">
        <v>103</v>
      </c>
      <c r="C62" s="125">
        <v>0</v>
      </c>
      <c r="D62" s="125">
        <v>2</v>
      </c>
      <c r="E62" s="125">
        <v>1</v>
      </c>
      <c r="F62" s="125">
        <v>1</v>
      </c>
      <c r="G62" s="125">
        <v>1</v>
      </c>
      <c r="H62" s="125">
        <v>1</v>
      </c>
      <c r="I62" s="125">
        <v>1</v>
      </c>
      <c r="J62" s="125">
        <v>2</v>
      </c>
      <c r="K62" s="125">
        <v>0</v>
      </c>
      <c r="L62" s="125">
        <v>0</v>
      </c>
      <c r="M62" s="125">
        <v>0</v>
      </c>
      <c r="N62" s="125">
        <v>3</v>
      </c>
      <c r="O62" s="125">
        <v>0</v>
      </c>
      <c r="P62" s="125">
        <v>4</v>
      </c>
      <c r="Q62" s="125">
        <v>1</v>
      </c>
      <c r="R62" s="125">
        <v>0</v>
      </c>
      <c r="S62" s="125">
        <v>0</v>
      </c>
      <c r="T62" s="125">
        <v>1</v>
      </c>
      <c r="U62" s="125">
        <v>1</v>
      </c>
      <c r="V62" s="125">
        <v>0</v>
      </c>
      <c r="W62" s="125">
        <v>0</v>
      </c>
      <c r="X62" s="125">
        <v>0</v>
      </c>
      <c r="Y62" s="125">
        <f>SUM(C62:X62)</f>
        <v>19</v>
      </c>
    </row>
    <row r="63" spans="1:25" x14ac:dyDescent="0.25">
      <c r="A63" s="113"/>
      <c r="B63" s="191" t="s">
        <v>78</v>
      </c>
      <c r="C63" s="180">
        <v>3</v>
      </c>
      <c r="D63" s="180">
        <v>6</v>
      </c>
      <c r="E63" s="180">
        <v>8</v>
      </c>
      <c r="F63" s="180">
        <v>4</v>
      </c>
      <c r="G63" s="180">
        <v>4</v>
      </c>
      <c r="H63" s="180">
        <v>2</v>
      </c>
      <c r="I63" s="180">
        <v>4</v>
      </c>
      <c r="J63" s="180">
        <v>3</v>
      </c>
      <c r="K63" s="180">
        <v>1</v>
      </c>
      <c r="L63" s="180">
        <v>5</v>
      </c>
      <c r="M63" s="180">
        <v>0</v>
      </c>
      <c r="N63" s="180">
        <v>6</v>
      </c>
      <c r="O63" s="180">
        <v>3</v>
      </c>
      <c r="P63" s="180">
        <v>8</v>
      </c>
      <c r="Q63" s="180">
        <v>10</v>
      </c>
      <c r="R63" s="180">
        <v>7</v>
      </c>
      <c r="S63" s="180">
        <v>3</v>
      </c>
      <c r="T63" s="180">
        <v>2</v>
      </c>
      <c r="U63" s="180">
        <v>6</v>
      </c>
      <c r="V63" s="180">
        <v>2</v>
      </c>
      <c r="W63" s="180">
        <v>1</v>
      </c>
      <c r="X63" s="180">
        <v>7</v>
      </c>
      <c r="Y63" s="180">
        <v>92</v>
      </c>
    </row>
    <row r="64" spans="1:25" x14ac:dyDescent="0.25">
      <c r="A64" s="104"/>
      <c r="B64" s="111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</row>
    <row r="65" spans="1:25" x14ac:dyDescent="0.25">
      <c r="A65" s="104"/>
      <c r="B65" s="166" t="s">
        <v>104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</row>
    <row r="66" spans="1:25" x14ac:dyDescent="0.25">
      <c r="A66" s="104"/>
      <c r="B66" s="107" t="s">
        <v>18</v>
      </c>
      <c r="C66" s="103">
        <v>0</v>
      </c>
      <c r="D66" s="127">
        <v>7</v>
      </c>
      <c r="E66" s="127">
        <v>1</v>
      </c>
      <c r="F66" s="127">
        <v>4</v>
      </c>
      <c r="G66" s="127">
        <v>8</v>
      </c>
      <c r="H66" s="127">
        <v>5</v>
      </c>
      <c r="I66" s="127">
        <v>10</v>
      </c>
      <c r="J66" s="127">
        <v>10</v>
      </c>
      <c r="K66" s="127">
        <v>12</v>
      </c>
      <c r="L66" s="127">
        <v>10</v>
      </c>
      <c r="M66" s="127">
        <v>7</v>
      </c>
      <c r="N66" s="127">
        <v>7</v>
      </c>
      <c r="O66" s="127">
        <v>0</v>
      </c>
      <c r="P66" s="127">
        <v>0</v>
      </c>
      <c r="Q66" s="127">
        <v>0</v>
      </c>
      <c r="R66" s="127">
        <v>4</v>
      </c>
      <c r="S66" s="127">
        <v>6</v>
      </c>
      <c r="T66" s="127">
        <v>3</v>
      </c>
      <c r="U66" s="127">
        <v>4</v>
      </c>
      <c r="V66" s="127">
        <v>2</v>
      </c>
      <c r="W66" s="127">
        <v>3</v>
      </c>
      <c r="X66" s="127">
        <v>1</v>
      </c>
      <c r="Y66" s="127">
        <f>SUM(C66:X66)</f>
        <v>104</v>
      </c>
    </row>
    <row r="67" spans="1:25" x14ac:dyDescent="0.25">
      <c r="A67" s="104"/>
      <c r="B67" s="107" t="s">
        <v>105</v>
      </c>
      <c r="C67" s="103">
        <v>0</v>
      </c>
      <c r="D67" s="127">
        <v>4</v>
      </c>
      <c r="E67" s="127">
        <v>5</v>
      </c>
      <c r="F67" s="127">
        <v>2</v>
      </c>
      <c r="G67" s="127">
        <v>7</v>
      </c>
      <c r="H67" s="127">
        <v>0</v>
      </c>
      <c r="I67" s="127">
        <v>0</v>
      </c>
      <c r="J67" s="127">
        <v>0</v>
      </c>
      <c r="K67" s="127">
        <v>0</v>
      </c>
      <c r="L67" s="127">
        <v>0</v>
      </c>
      <c r="M67" s="127">
        <v>1</v>
      </c>
      <c r="N67" s="127">
        <v>0</v>
      </c>
      <c r="O67" s="127">
        <v>1</v>
      </c>
      <c r="P67" s="127">
        <v>1</v>
      </c>
      <c r="Q67" s="127">
        <v>2</v>
      </c>
      <c r="R67" s="127">
        <v>10</v>
      </c>
      <c r="S67" s="127">
        <v>7</v>
      </c>
      <c r="T67" s="127">
        <v>10</v>
      </c>
      <c r="U67" s="127">
        <v>5</v>
      </c>
      <c r="V67" s="127">
        <v>4</v>
      </c>
      <c r="W67" s="127">
        <v>2</v>
      </c>
      <c r="X67" s="127">
        <v>2</v>
      </c>
      <c r="Y67" s="127">
        <f>SUM(C67:X67)</f>
        <v>63</v>
      </c>
    </row>
    <row r="68" spans="1:25" x14ac:dyDescent="0.25">
      <c r="A68" s="113"/>
      <c r="B68" s="163" t="s">
        <v>78</v>
      </c>
      <c r="C68" s="165">
        <v>0</v>
      </c>
      <c r="D68" s="192">
        <v>11</v>
      </c>
      <c r="E68" s="192">
        <v>6</v>
      </c>
      <c r="F68" s="192">
        <v>6</v>
      </c>
      <c r="G68" s="192">
        <v>15</v>
      </c>
      <c r="H68" s="192">
        <v>5</v>
      </c>
      <c r="I68" s="192">
        <v>10</v>
      </c>
      <c r="J68" s="192">
        <v>10</v>
      </c>
      <c r="K68" s="192">
        <v>12</v>
      </c>
      <c r="L68" s="192">
        <v>10</v>
      </c>
      <c r="M68" s="192">
        <v>8</v>
      </c>
      <c r="N68" s="192">
        <v>7</v>
      </c>
      <c r="O68" s="192">
        <v>1</v>
      </c>
      <c r="P68" s="192">
        <v>1</v>
      </c>
      <c r="Q68" s="192">
        <v>2</v>
      </c>
      <c r="R68" s="192">
        <v>14</v>
      </c>
      <c r="S68" s="192">
        <v>13</v>
      </c>
      <c r="T68" s="192">
        <v>13</v>
      </c>
      <c r="U68" s="192">
        <v>9</v>
      </c>
      <c r="V68" s="192">
        <v>6</v>
      </c>
      <c r="W68" s="192">
        <v>5</v>
      </c>
      <c r="X68" s="192">
        <v>3</v>
      </c>
      <c r="Y68" s="192">
        <f>SUM(C68:X68)</f>
        <v>167</v>
      </c>
    </row>
    <row r="69" spans="1:25" x14ac:dyDescent="0.25">
      <c r="A69" s="104"/>
      <c r="B69" s="111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</row>
    <row r="70" spans="1:25" x14ac:dyDescent="0.25">
      <c r="A70" s="104"/>
      <c r="B70" s="166" t="s">
        <v>106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</row>
    <row r="71" spans="1:25" x14ac:dyDescent="0.25">
      <c r="A71" s="104"/>
      <c r="B71" s="107" t="s">
        <v>19</v>
      </c>
      <c r="C71" s="103">
        <v>0</v>
      </c>
      <c r="D71" s="103">
        <v>4</v>
      </c>
      <c r="E71" s="103">
        <v>3</v>
      </c>
      <c r="F71" s="103">
        <v>6</v>
      </c>
      <c r="G71" s="103">
        <v>5</v>
      </c>
      <c r="H71" s="103">
        <v>6</v>
      </c>
      <c r="I71" s="103">
        <v>2</v>
      </c>
      <c r="J71" s="103">
        <v>4</v>
      </c>
      <c r="K71" s="103">
        <v>5</v>
      </c>
      <c r="L71" s="103">
        <v>6</v>
      </c>
      <c r="M71" s="103">
        <v>4</v>
      </c>
      <c r="N71" s="103">
        <v>4</v>
      </c>
      <c r="O71" s="103">
        <v>3</v>
      </c>
      <c r="P71" s="103">
        <v>4</v>
      </c>
      <c r="Q71" s="103">
        <v>1</v>
      </c>
      <c r="R71" s="103">
        <v>3</v>
      </c>
      <c r="S71" s="103">
        <v>5</v>
      </c>
      <c r="T71" s="103">
        <v>14</v>
      </c>
      <c r="U71" s="103">
        <v>5</v>
      </c>
      <c r="V71" s="103">
        <v>1</v>
      </c>
      <c r="W71" s="103">
        <v>1</v>
      </c>
      <c r="X71" s="103">
        <v>0</v>
      </c>
      <c r="Y71" s="103">
        <f>SUM(C71:X71)</f>
        <v>86</v>
      </c>
    </row>
    <row r="72" spans="1:25" x14ac:dyDescent="0.25">
      <c r="A72" s="104"/>
      <c r="B72" s="107" t="s">
        <v>107</v>
      </c>
      <c r="C72" s="103">
        <v>0</v>
      </c>
      <c r="D72" s="103">
        <v>0</v>
      </c>
      <c r="E72" s="103">
        <v>0</v>
      </c>
      <c r="F72" s="103">
        <v>1</v>
      </c>
      <c r="G72" s="103">
        <v>0</v>
      </c>
      <c r="H72" s="103">
        <v>0</v>
      </c>
      <c r="I72" s="103">
        <v>1</v>
      </c>
      <c r="J72" s="103">
        <v>0</v>
      </c>
      <c r="K72" s="103">
        <v>1</v>
      </c>
      <c r="L72" s="103">
        <v>2</v>
      </c>
      <c r="M72" s="103">
        <v>0</v>
      </c>
      <c r="N72" s="103">
        <v>0</v>
      </c>
      <c r="O72" s="103">
        <v>0</v>
      </c>
      <c r="P72" s="103">
        <v>0</v>
      </c>
      <c r="Q72" s="103">
        <v>1</v>
      </c>
      <c r="R72" s="103">
        <v>0</v>
      </c>
      <c r="S72" s="103">
        <v>0</v>
      </c>
      <c r="T72" s="103">
        <v>1</v>
      </c>
      <c r="U72" s="103">
        <v>0</v>
      </c>
      <c r="V72" s="103">
        <v>1</v>
      </c>
      <c r="W72" s="103">
        <v>0</v>
      </c>
      <c r="X72" s="103">
        <v>0</v>
      </c>
      <c r="Y72" s="103">
        <f t="shared" ref="Y72:Y73" si="10">SUM(C72:X72)</f>
        <v>8</v>
      </c>
    </row>
    <row r="73" spans="1:25" x14ac:dyDescent="0.25">
      <c r="A73" s="104"/>
      <c r="B73" s="106" t="s">
        <v>108</v>
      </c>
      <c r="C73" s="103">
        <v>5</v>
      </c>
      <c r="D73" s="103">
        <v>1</v>
      </c>
      <c r="E73" s="103">
        <v>2</v>
      </c>
      <c r="F73" s="103">
        <v>0</v>
      </c>
      <c r="G73" s="103">
        <v>0</v>
      </c>
      <c r="H73" s="103">
        <v>2</v>
      </c>
      <c r="I73" s="103">
        <v>2</v>
      </c>
      <c r="J73" s="103">
        <v>1</v>
      </c>
      <c r="K73" s="103">
        <v>0</v>
      </c>
      <c r="L73" s="103">
        <v>1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103">
        <v>1</v>
      </c>
      <c r="V73" s="103"/>
      <c r="W73" s="103"/>
      <c r="X73" s="103"/>
      <c r="Y73" s="103">
        <f t="shared" si="10"/>
        <v>15</v>
      </c>
    </row>
    <row r="74" spans="1:25" x14ac:dyDescent="0.25">
      <c r="A74" s="113"/>
      <c r="B74" s="163" t="s">
        <v>78</v>
      </c>
      <c r="C74" s="165">
        <f>SUM(C71:C73)</f>
        <v>5</v>
      </c>
      <c r="D74" s="165">
        <f t="shared" ref="D74:Y74" si="11">SUM(D71:D73)</f>
        <v>5</v>
      </c>
      <c r="E74" s="165">
        <f t="shared" si="11"/>
        <v>5</v>
      </c>
      <c r="F74" s="165">
        <f t="shared" si="11"/>
        <v>7</v>
      </c>
      <c r="G74" s="165">
        <f t="shared" si="11"/>
        <v>5</v>
      </c>
      <c r="H74" s="165">
        <f t="shared" si="11"/>
        <v>8</v>
      </c>
      <c r="I74" s="165">
        <f t="shared" si="11"/>
        <v>5</v>
      </c>
      <c r="J74" s="165">
        <f t="shared" si="11"/>
        <v>5</v>
      </c>
      <c r="K74" s="165">
        <f t="shared" si="11"/>
        <v>6</v>
      </c>
      <c r="L74" s="165">
        <f t="shared" si="11"/>
        <v>9</v>
      </c>
      <c r="M74" s="165">
        <f t="shared" si="11"/>
        <v>4</v>
      </c>
      <c r="N74" s="165">
        <f t="shared" si="11"/>
        <v>4</v>
      </c>
      <c r="O74" s="165">
        <f t="shared" si="11"/>
        <v>3</v>
      </c>
      <c r="P74" s="165">
        <f t="shared" si="11"/>
        <v>4</v>
      </c>
      <c r="Q74" s="165">
        <f t="shared" si="11"/>
        <v>2</v>
      </c>
      <c r="R74" s="165">
        <f t="shared" si="11"/>
        <v>3</v>
      </c>
      <c r="S74" s="165">
        <f t="shared" si="11"/>
        <v>5</v>
      </c>
      <c r="T74" s="165">
        <f t="shared" si="11"/>
        <v>15</v>
      </c>
      <c r="U74" s="165">
        <f t="shared" si="11"/>
        <v>6</v>
      </c>
      <c r="V74" s="165">
        <f t="shared" si="11"/>
        <v>2</v>
      </c>
      <c r="W74" s="165">
        <f t="shared" si="11"/>
        <v>1</v>
      </c>
      <c r="X74" s="165">
        <f t="shared" si="11"/>
        <v>0</v>
      </c>
      <c r="Y74" s="165">
        <f t="shared" si="11"/>
        <v>109</v>
      </c>
    </row>
    <row r="75" spans="1:25" x14ac:dyDescent="0.25">
      <c r="A75" s="104"/>
      <c r="B75" s="111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12"/>
      <c r="Y75" s="112"/>
    </row>
    <row r="76" spans="1:25" x14ac:dyDescent="0.25">
      <c r="A76" s="113"/>
      <c r="B76" s="166" t="s">
        <v>109</v>
      </c>
      <c r="C76" s="164">
        <v>0</v>
      </c>
      <c r="D76" s="164">
        <v>0</v>
      </c>
      <c r="E76" s="164">
        <v>0</v>
      </c>
      <c r="F76" s="164">
        <v>0</v>
      </c>
      <c r="G76" s="164">
        <v>0</v>
      </c>
      <c r="H76" s="164">
        <v>0</v>
      </c>
      <c r="I76" s="164">
        <v>0</v>
      </c>
      <c r="J76" s="164">
        <v>0</v>
      </c>
      <c r="K76" s="164">
        <v>0</v>
      </c>
      <c r="L76" s="164">
        <v>0</v>
      </c>
      <c r="M76" s="164">
        <v>0</v>
      </c>
      <c r="N76" s="164">
        <v>0</v>
      </c>
      <c r="O76" s="164">
        <v>2</v>
      </c>
      <c r="P76" s="164">
        <v>1</v>
      </c>
      <c r="Q76" s="164">
        <v>2</v>
      </c>
      <c r="R76" s="164">
        <v>3</v>
      </c>
      <c r="S76" s="164">
        <v>0</v>
      </c>
      <c r="T76" s="164">
        <v>0</v>
      </c>
      <c r="U76" s="164">
        <v>2</v>
      </c>
      <c r="V76" s="193">
        <v>0</v>
      </c>
      <c r="W76" s="164">
        <v>0</v>
      </c>
      <c r="X76" s="164">
        <v>0</v>
      </c>
      <c r="Y76" s="164">
        <v>10</v>
      </c>
    </row>
    <row r="77" spans="1:25" x14ac:dyDescent="0.25">
      <c r="A77" s="104"/>
      <c r="B77" s="106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</row>
    <row r="78" spans="1:25" x14ac:dyDescent="0.25">
      <c r="A78" s="104"/>
      <c r="B78" s="166" t="s">
        <v>110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</row>
    <row r="79" spans="1:25" x14ac:dyDescent="0.25">
      <c r="A79" s="104"/>
      <c r="B79" s="107" t="s">
        <v>21</v>
      </c>
      <c r="C79" s="103">
        <v>1</v>
      </c>
      <c r="D79" s="103">
        <v>0</v>
      </c>
      <c r="E79" s="103">
        <v>0</v>
      </c>
      <c r="F79" s="103">
        <v>1</v>
      </c>
      <c r="G79" s="103">
        <v>0</v>
      </c>
      <c r="H79" s="103">
        <v>0</v>
      </c>
      <c r="I79" s="103">
        <v>5</v>
      </c>
      <c r="J79" s="103">
        <v>2</v>
      </c>
      <c r="K79" s="103">
        <v>1</v>
      </c>
      <c r="L79" s="103">
        <v>2</v>
      </c>
      <c r="M79" s="103">
        <v>3</v>
      </c>
      <c r="N79" s="103">
        <v>2</v>
      </c>
      <c r="O79" s="103">
        <v>1</v>
      </c>
      <c r="P79" s="103">
        <v>0</v>
      </c>
      <c r="Q79" s="103">
        <v>4</v>
      </c>
      <c r="R79" s="103">
        <v>5</v>
      </c>
      <c r="S79" s="103">
        <v>5</v>
      </c>
      <c r="T79" s="103">
        <v>2</v>
      </c>
      <c r="U79" s="103">
        <v>5</v>
      </c>
      <c r="V79" s="103">
        <v>0</v>
      </c>
      <c r="W79" s="103">
        <v>0</v>
      </c>
      <c r="X79" s="103">
        <v>0</v>
      </c>
      <c r="Y79" s="103">
        <f>SUM(C79:X79)</f>
        <v>39</v>
      </c>
    </row>
    <row r="80" spans="1:25" x14ac:dyDescent="0.25">
      <c r="A80" s="104"/>
      <c r="B80" s="107" t="s">
        <v>111</v>
      </c>
      <c r="C80" s="103">
        <v>1</v>
      </c>
      <c r="D80" s="103">
        <v>0</v>
      </c>
      <c r="E80" s="103">
        <v>0</v>
      </c>
      <c r="F80" s="103">
        <v>1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03">
        <v>2</v>
      </c>
      <c r="M80" s="103">
        <v>4</v>
      </c>
      <c r="N80" s="103">
        <v>3</v>
      </c>
      <c r="O80" s="103">
        <v>0</v>
      </c>
      <c r="P80" s="103">
        <v>2</v>
      </c>
      <c r="Q80" s="103">
        <v>0</v>
      </c>
      <c r="R80" s="103">
        <v>0</v>
      </c>
      <c r="S80" s="103">
        <v>0</v>
      </c>
      <c r="T80" s="103">
        <v>0</v>
      </c>
      <c r="U80" s="103">
        <v>0</v>
      </c>
      <c r="V80" s="103">
        <v>0</v>
      </c>
      <c r="W80" s="103">
        <v>1</v>
      </c>
      <c r="X80" s="103">
        <v>0</v>
      </c>
      <c r="Y80" s="103">
        <f t="shared" ref="Y80:Y81" si="12">SUM(C80:X80)</f>
        <v>14</v>
      </c>
    </row>
    <row r="81" spans="1:25" x14ac:dyDescent="0.25">
      <c r="A81" s="113"/>
      <c r="B81" s="106" t="s">
        <v>112</v>
      </c>
      <c r="C81" s="103">
        <v>0</v>
      </c>
      <c r="D81" s="103">
        <v>0</v>
      </c>
      <c r="E81" s="103">
        <v>0</v>
      </c>
      <c r="F81" s="103">
        <v>0</v>
      </c>
      <c r="G81" s="103">
        <v>2</v>
      </c>
      <c r="H81" s="103">
        <v>0</v>
      </c>
      <c r="I81" s="103">
        <v>0</v>
      </c>
      <c r="J81" s="103">
        <v>0</v>
      </c>
      <c r="K81" s="103">
        <v>0</v>
      </c>
      <c r="L81" s="103">
        <v>0</v>
      </c>
      <c r="M81" s="103">
        <v>1</v>
      </c>
      <c r="N81" s="103">
        <v>0</v>
      </c>
      <c r="O81" s="103">
        <v>1</v>
      </c>
      <c r="P81" s="103">
        <v>1</v>
      </c>
      <c r="Q81" s="103">
        <v>2</v>
      </c>
      <c r="R81" s="103">
        <v>0</v>
      </c>
      <c r="S81" s="103">
        <v>3</v>
      </c>
      <c r="T81" s="103">
        <v>0</v>
      </c>
      <c r="U81" s="103">
        <v>0</v>
      </c>
      <c r="V81" s="103">
        <v>0</v>
      </c>
      <c r="W81" s="103">
        <v>0</v>
      </c>
      <c r="X81" s="103">
        <v>0</v>
      </c>
      <c r="Y81" s="103">
        <f t="shared" si="12"/>
        <v>10</v>
      </c>
    </row>
    <row r="82" spans="1:25" x14ac:dyDescent="0.25">
      <c r="A82" s="113"/>
      <c r="B82" s="163" t="s">
        <v>78</v>
      </c>
      <c r="C82" s="164">
        <f>SUM(C79:C81)</f>
        <v>2</v>
      </c>
      <c r="D82" s="164">
        <f t="shared" ref="D82:Y82" si="13">SUM(D79:D81)</f>
        <v>0</v>
      </c>
      <c r="E82" s="164">
        <f t="shared" si="13"/>
        <v>0</v>
      </c>
      <c r="F82" s="164">
        <f t="shared" si="13"/>
        <v>2</v>
      </c>
      <c r="G82" s="164">
        <f t="shared" si="13"/>
        <v>2</v>
      </c>
      <c r="H82" s="164">
        <f t="shared" si="13"/>
        <v>0</v>
      </c>
      <c r="I82" s="164">
        <f t="shared" si="13"/>
        <v>5</v>
      </c>
      <c r="J82" s="164">
        <f t="shared" si="13"/>
        <v>2</v>
      </c>
      <c r="K82" s="164">
        <f t="shared" si="13"/>
        <v>1</v>
      </c>
      <c r="L82" s="164">
        <f t="shared" si="13"/>
        <v>4</v>
      </c>
      <c r="M82" s="164">
        <f t="shared" si="13"/>
        <v>8</v>
      </c>
      <c r="N82" s="164">
        <f t="shared" si="13"/>
        <v>5</v>
      </c>
      <c r="O82" s="164">
        <f t="shared" si="13"/>
        <v>2</v>
      </c>
      <c r="P82" s="164">
        <f t="shared" si="13"/>
        <v>3</v>
      </c>
      <c r="Q82" s="164">
        <f t="shared" si="13"/>
        <v>6</v>
      </c>
      <c r="R82" s="164">
        <f t="shared" si="13"/>
        <v>5</v>
      </c>
      <c r="S82" s="164">
        <f t="shared" si="13"/>
        <v>8</v>
      </c>
      <c r="T82" s="164">
        <f t="shared" si="13"/>
        <v>2</v>
      </c>
      <c r="U82" s="164">
        <f t="shared" si="13"/>
        <v>5</v>
      </c>
      <c r="V82" s="164">
        <f t="shared" si="13"/>
        <v>0</v>
      </c>
      <c r="W82" s="164">
        <f t="shared" si="13"/>
        <v>1</v>
      </c>
      <c r="X82" s="164">
        <f t="shared" si="13"/>
        <v>0</v>
      </c>
      <c r="Y82" s="164">
        <f t="shared" si="13"/>
        <v>63</v>
      </c>
    </row>
    <row r="83" spans="1:25" x14ac:dyDescent="0.25">
      <c r="A83" s="104"/>
      <c r="B83" s="111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</row>
    <row r="84" spans="1:25" x14ac:dyDescent="0.25">
      <c r="A84" s="104"/>
      <c r="B84" s="166" t="s">
        <v>113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</row>
    <row r="85" spans="1:25" x14ac:dyDescent="0.25">
      <c r="A85" s="104"/>
      <c r="B85" s="107" t="s">
        <v>22</v>
      </c>
      <c r="C85" s="103">
        <v>3</v>
      </c>
      <c r="D85" s="103">
        <v>5</v>
      </c>
      <c r="E85" s="103">
        <v>3</v>
      </c>
      <c r="F85" s="103">
        <v>3</v>
      </c>
      <c r="G85" s="103">
        <v>3</v>
      </c>
      <c r="H85" s="103">
        <v>2</v>
      </c>
      <c r="I85" s="103">
        <v>2</v>
      </c>
      <c r="J85" s="103">
        <v>2</v>
      </c>
      <c r="K85" s="103">
        <v>3</v>
      </c>
      <c r="L85" s="103">
        <v>1</v>
      </c>
      <c r="M85" s="103">
        <v>1</v>
      </c>
      <c r="N85" s="103">
        <v>1</v>
      </c>
      <c r="O85" s="103">
        <v>1</v>
      </c>
      <c r="P85" s="103">
        <v>1</v>
      </c>
      <c r="Q85" s="103">
        <v>1</v>
      </c>
      <c r="R85" s="103">
        <v>1</v>
      </c>
      <c r="S85" s="103">
        <v>0</v>
      </c>
      <c r="T85" s="103">
        <v>0</v>
      </c>
      <c r="U85" s="103">
        <v>0</v>
      </c>
      <c r="V85" s="103">
        <v>1</v>
      </c>
      <c r="W85" s="103">
        <v>2</v>
      </c>
      <c r="X85" s="103">
        <v>1</v>
      </c>
      <c r="Y85" s="103">
        <f>SUM(C85:X85)</f>
        <v>37</v>
      </c>
    </row>
    <row r="86" spans="1:25" x14ac:dyDescent="0.25">
      <c r="A86" s="104"/>
      <c r="B86" s="107" t="s">
        <v>114</v>
      </c>
      <c r="C86" s="103">
        <v>0</v>
      </c>
      <c r="D86" s="103">
        <v>0</v>
      </c>
      <c r="E86" s="103">
        <v>0</v>
      </c>
      <c r="F86" s="103">
        <v>0</v>
      </c>
      <c r="G86" s="103">
        <v>0</v>
      </c>
      <c r="H86" s="103">
        <v>1</v>
      </c>
      <c r="I86" s="103">
        <v>2</v>
      </c>
      <c r="J86" s="103">
        <v>0</v>
      </c>
      <c r="K86" s="103">
        <v>0</v>
      </c>
      <c r="L86" s="103">
        <v>0</v>
      </c>
      <c r="M86" s="103">
        <v>0</v>
      </c>
      <c r="N86" s="103">
        <v>0</v>
      </c>
      <c r="O86" s="103">
        <v>0</v>
      </c>
      <c r="P86" s="103">
        <v>0</v>
      </c>
      <c r="Q86" s="103">
        <v>0</v>
      </c>
      <c r="R86" s="103">
        <v>0</v>
      </c>
      <c r="S86" s="103">
        <v>0</v>
      </c>
      <c r="T86" s="103">
        <v>0</v>
      </c>
      <c r="U86" s="103">
        <v>0</v>
      </c>
      <c r="V86" s="103">
        <v>0</v>
      </c>
      <c r="W86" s="103">
        <v>0</v>
      </c>
      <c r="X86" s="103">
        <v>0</v>
      </c>
      <c r="Y86" s="103">
        <f>SUM(C86:X86)</f>
        <v>3</v>
      </c>
    </row>
    <row r="87" spans="1:25" x14ac:dyDescent="0.25">
      <c r="A87" s="113"/>
      <c r="B87" s="163" t="s">
        <v>78</v>
      </c>
      <c r="C87" s="165">
        <v>3</v>
      </c>
      <c r="D87" s="165">
        <v>5</v>
      </c>
      <c r="E87" s="165">
        <v>3</v>
      </c>
      <c r="F87" s="165">
        <v>3</v>
      </c>
      <c r="G87" s="165">
        <v>3</v>
      </c>
      <c r="H87" s="165">
        <v>3</v>
      </c>
      <c r="I87" s="165">
        <v>4</v>
      </c>
      <c r="J87" s="165">
        <v>2</v>
      </c>
      <c r="K87" s="165">
        <v>3</v>
      </c>
      <c r="L87" s="165">
        <v>1</v>
      </c>
      <c r="M87" s="165">
        <v>1</v>
      </c>
      <c r="N87" s="165">
        <v>1</v>
      </c>
      <c r="O87" s="165">
        <v>1</v>
      </c>
      <c r="P87" s="165">
        <v>1</v>
      </c>
      <c r="Q87" s="165">
        <v>1</v>
      </c>
      <c r="R87" s="165">
        <v>1</v>
      </c>
      <c r="S87" s="165">
        <v>0</v>
      </c>
      <c r="T87" s="165">
        <v>0</v>
      </c>
      <c r="U87" s="165">
        <v>0</v>
      </c>
      <c r="V87" s="165">
        <v>1</v>
      </c>
      <c r="W87" s="165">
        <v>2</v>
      </c>
      <c r="X87" s="165">
        <v>1</v>
      </c>
      <c r="Y87" s="165">
        <f>SUM(C87:X87)</f>
        <v>40</v>
      </c>
    </row>
    <row r="88" spans="1:25" x14ac:dyDescent="0.25">
      <c r="A88" s="104"/>
      <c r="B88" s="111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</row>
    <row r="89" spans="1:25" x14ac:dyDescent="0.25">
      <c r="A89" s="104"/>
      <c r="B89" s="166" t="s">
        <v>115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</row>
    <row r="90" spans="1:25" x14ac:dyDescent="0.25">
      <c r="A90" s="104"/>
      <c r="B90" s="107" t="s">
        <v>23</v>
      </c>
      <c r="C90" s="103">
        <v>0</v>
      </c>
      <c r="D90" s="103">
        <v>0</v>
      </c>
      <c r="E90" s="103">
        <v>1</v>
      </c>
      <c r="F90" s="103">
        <v>0</v>
      </c>
      <c r="G90" s="103">
        <v>0</v>
      </c>
      <c r="H90" s="103">
        <v>1</v>
      </c>
      <c r="I90" s="103">
        <v>0</v>
      </c>
      <c r="J90" s="103">
        <v>0</v>
      </c>
      <c r="K90" s="103">
        <v>0</v>
      </c>
      <c r="L90" s="103">
        <v>1</v>
      </c>
      <c r="M90" s="103">
        <v>0</v>
      </c>
      <c r="N90" s="103">
        <v>1</v>
      </c>
      <c r="O90" s="103">
        <v>0</v>
      </c>
      <c r="P90" s="103">
        <v>0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3">
        <v>0</v>
      </c>
      <c r="W90" s="103">
        <v>0</v>
      </c>
      <c r="X90" s="103">
        <v>0</v>
      </c>
      <c r="Y90" s="103">
        <f>SUM(C90:X90)</f>
        <v>4</v>
      </c>
    </row>
    <row r="91" spans="1:25" x14ac:dyDescent="0.25">
      <c r="A91" s="104"/>
      <c r="B91" s="107" t="s">
        <v>116</v>
      </c>
      <c r="C91" s="103">
        <v>0</v>
      </c>
      <c r="D91" s="103">
        <v>1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  <c r="U91" s="103">
        <v>0</v>
      </c>
      <c r="V91" s="103">
        <v>0</v>
      </c>
      <c r="W91" s="103">
        <v>0</v>
      </c>
      <c r="X91" s="103">
        <v>0</v>
      </c>
      <c r="Y91" s="103">
        <f t="shared" ref="Y91:Y92" si="14">SUM(C91:X91)</f>
        <v>1</v>
      </c>
    </row>
    <row r="92" spans="1:25" x14ac:dyDescent="0.25">
      <c r="A92" s="104"/>
      <c r="B92" s="107" t="s">
        <v>117</v>
      </c>
      <c r="C92" s="103">
        <v>0</v>
      </c>
      <c r="D92" s="103">
        <v>0</v>
      </c>
      <c r="E92" s="103">
        <v>0</v>
      </c>
      <c r="F92" s="103">
        <v>0</v>
      </c>
      <c r="G92" s="103">
        <v>0</v>
      </c>
      <c r="H92" s="103">
        <v>0</v>
      </c>
      <c r="I92" s="103">
        <v>1</v>
      </c>
      <c r="J92" s="103">
        <v>0</v>
      </c>
      <c r="K92" s="103">
        <v>0</v>
      </c>
      <c r="L92" s="103">
        <v>0</v>
      </c>
      <c r="M92" s="103">
        <v>0</v>
      </c>
      <c r="N92" s="103">
        <v>0</v>
      </c>
      <c r="O92" s="103">
        <v>0</v>
      </c>
      <c r="P92" s="103">
        <v>0</v>
      </c>
      <c r="Q92" s="103">
        <v>0</v>
      </c>
      <c r="R92" s="103">
        <v>0</v>
      </c>
      <c r="S92" s="103">
        <v>1</v>
      </c>
      <c r="T92" s="103">
        <v>0</v>
      </c>
      <c r="U92" s="103">
        <v>0</v>
      </c>
      <c r="V92" s="103">
        <v>0</v>
      </c>
      <c r="W92" s="103">
        <v>2</v>
      </c>
      <c r="X92" s="103">
        <v>0</v>
      </c>
      <c r="Y92" s="103">
        <f t="shared" si="14"/>
        <v>4</v>
      </c>
    </row>
    <row r="93" spans="1:25" x14ac:dyDescent="0.25">
      <c r="A93" s="113"/>
      <c r="B93" s="163" t="s">
        <v>78</v>
      </c>
      <c r="C93" s="165">
        <v>0</v>
      </c>
      <c r="D93" s="165">
        <v>1</v>
      </c>
      <c r="E93" s="165">
        <v>1</v>
      </c>
      <c r="F93" s="165">
        <v>0</v>
      </c>
      <c r="G93" s="165">
        <v>0</v>
      </c>
      <c r="H93" s="165">
        <v>1</v>
      </c>
      <c r="I93" s="165">
        <v>1</v>
      </c>
      <c r="J93" s="165">
        <v>0</v>
      </c>
      <c r="K93" s="165">
        <v>0</v>
      </c>
      <c r="L93" s="165">
        <v>1</v>
      </c>
      <c r="M93" s="165">
        <v>0</v>
      </c>
      <c r="N93" s="165">
        <v>1</v>
      </c>
      <c r="O93" s="165">
        <v>0</v>
      </c>
      <c r="P93" s="165">
        <v>0</v>
      </c>
      <c r="Q93" s="165">
        <v>0</v>
      </c>
      <c r="R93" s="165">
        <v>0</v>
      </c>
      <c r="S93" s="165">
        <v>1</v>
      </c>
      <c r="T93" s="165">
        <v>0</v>
      </c>
      <c r="U93" s="165">
        <v>0</v>
      </c>
      <c r="V93" s="165">
        <v>0</v>
      </c>
      <c r="W93" s="165">
        <v>2</v>
      </c>
      <c r="X93" s="165">
        <v>0</v>
      </c>
      <c r="Y93" s="165">
        <v>9</v>
      </c>
    </row>
    <row r="94" spans="1:25" x14ac:dyDescent="0.25">
      <c r="A94" s="104"/>
      <c r="B94" s="111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</row>
    <row r="95" spans="1:25" x14ac:dyDescent="0.25">
      <c r="A95" s="113"/>
      <c r="B95" s="166" t="s">
        <v>118</v>
      </c>
      <c r="C95" s="167">
        <v>1</v>
      </c>
      <c r="D95" s="167">
        <v>0</v>
      </c>
      <c r="E95" s="167">
        <v>4</v>
      </c>
      <c r="F95" s="167">
        <v>0</v>
      </c>
      <c r="G95" s="167">
        <v>0</v>
      </c>
      <c r="H95" s="167">
        <v>2</v>
      </c>
      <c r="I95" s="167">
        <v>2</v>
      </c>
      <c r="J95" s="167">
        <v>2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8">
        <v>1</v>
      </c>
      <c r="S95" s="168">
        <v>0</v>
      </c>
      <c r="T95" s="168">
        <v>0</v>
      </c>
      <c r="U95" s="168">
        <v>1</v>
      </c>
      <c r="V95" s="168">
        <v>31</v>
      </c>
      <c r="W95" s="168">
        <v>4</v>
      </c>
      <c r="X95" s="168">
        <v>0</v>
      </c>
      <c r="Y95" s="167">
        <f>SUM(C95:X95)</f>
        <v>48</v>
      </c>
    </row>
    <row r="96" spans="1:25" x14ac:dyDescent="0.25">
      <c r="A96" s="104"/>
      <c r="B96" s="106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1"/>
      <c r="S96" s="131"/>
      <c r="T96" s="131"/>
      <c r="U96" s="131"/>
      <c r="V96" s="131"/>
      <c r="W96" s="131"/>
      <c r="X96" s="131"/>
      <c r="Y96" s="130"/>
    </row>
    <row r="97" spans="1:25" x14ac:dyDescent="0.25">
      <c r="A97" s="104"/>
      <c r="B97" s="166" t="s">
        <v>119</v>
      </c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3"/>
      <c r="S97" s="133"/>
      <c r="T97" s="133"/>
      <c r="U97" s="133"/>
      <c r="V97" s="133"/>
      <c r="W97" s="133"/>
      <c r="X97" s="133"/>
      <c r="Y97" s="132"/>
    </row>
    <row r="98" spans="1:25" x14ac:dyDescent="0.25">
      <c r="A98" s="104"/>
      <c r="B98" s="107" t="s">
        <v>120</v>
      </c>
      <c r="C98" s="130">
        <v>1</v>
      </c>
      <c r="D98" s="130">
        <v>2</v>
      </c>
      <c r="E98" s="130">
        <v>1</v>
      </c>
      <c r="F98" s="130">
        <v>0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0</v>
      </c>
      <c r="M98" s="130">
        <v>0</v>
      </c>
      <c r="N98" s="130">
        <v>0</v>
      </c>
      <c r="O98" s="130">
        <v>0</v>
      </c>
      <c r="P98" s="130">
        <v>0</v>
      </c>
      <c r="Q98" s="130">
        <v>0</v>
      </c>
      <c r="R98" s="130">
        <v>0</v>
      </c>
      <c r="S98" s="130">
        <v>0</v>
      </c>
      <c r="T98" s="130">
        <v>1</v>
      </c>
      <c r="U98" s="130">
        <v>0</v>
      </c>
      <c r="V98" s="130">
        <v>1</v>
      </c>
      <c r="W98" s="130">
        <v>1</v>
      </c>
      <c r="X98" s="130">
        <v>0</v>
      </c>
      <c r="Y98" s="130">
        <f>SUM(C98:X98)</f>
        <v>7</v>
      </c>
    </row>
    <row r="99" spans="1:25" x14ac:dyDescent="0.25">
      <c r="A99" s="104"/>
      <c r="B99" s="107" t="s">
        <v>121</v>
      </c>
      <c r="C99" s="103">
        <v>0</v>
      </c>
      <c r="D99" s="103">
        <v>0</v>
      </c>
      <c r="E99" s="103">
        <v>1</v>
      </c>
      <c r="F99" s="103">
        <v>0</v>
      </c>
      <c r="G99" s="103">
        <v>0</v>
      </c>
      <c r="H99" s="103">
        <v>0</v>
      </c>
      <c r="I99" s="103">
        <v>1</v>
      </c>
      <c r="J99" s="103">
        <v>0</v>
      </c>
      <c r="K99" s="103">
        <v>0</v>
      </c>
      <c r="L99" s="103">
        <v>0</v>
      </c>
      <c r="M99" s="103">
        <v>4</v>
      </c>
      <c r="N99" s="103">
        <v>2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v>0</v>
      </c>
      <c r="W99" s="103">
        <v>0</v>
      </c>
      <c r="X99" s="103">
        <v>0</v>
      </c>
      <c r="Y99" s="130">
        <f t="shared" ref="Y99:Y103" si="15">SUM(C99:X99)</f>
        <v>8</v>
      </c>
    </row>
    <row r="100" spans="1:25" x14ac:dyDescent="0.25">
      <c r="A100" s="104"/>
      <c r="B100" s="107" t="s">
        <v>25</v>
      </c>
      <c r="C100" s="103">
        <v>0</v>
      </c>
      <c r="D100" s="103">
        <v>2</v>
      </c>
      <c r="E100" s="103">
        <v>1</v>
      </c>
      <c r="F100" s="103">
        <v>1</v>
      </c>
      <c r="G100" s="103">
        <v>4</v>
      </c>
      <c r="H100" s="103">
        <v>0</v>
      </c>
      <c r="I100" s="103">
        <v>2</v>
      </c>
      <c r="J100" s="103">
        <v>5</v>
      </c>
      <c r="K100" s="103">
        <v>3</v>
      </c>
      <c r="L100" s="103">
        <v>2</v>
      </c>
      <c r="M100" s="103">
        <v>3</v>
      </c>
      <c r="N100" s="103">
        <v>1</v>
      </c>
      <c r="O100" s="103">
        <v>0</v>
      </c>
      <c r="P100" s="103">
        <v>0</v>
      </c>
      <c r="Q100" s="103">
        <v>0</v>
      </c>
      <c r="R100" s="103">
        <v>0</v>
      </c>
      <c r="S100" s="103">
        <v>0</v>
      </c>
      <c r="T100" s="134">
        <v>0</v>
      </c>
      <c r="U100" s="134">
        <v>0</v>
      </c>
      <c r="V100" s="134">
        <v>0</v>
      </c>
      <c r="W100" s="134">
        <v>0</v>
      </c>
      <c r="X100" s="134">
        <v>0</v>
      </c>
      <c r="Y100" s="130">
        <f t="shared" si="15"/>
        <v>24</v>
      </c>
    </row>
    <row r="101" spans="1:25" x14ac:dyDescent="0.25">
      <c r="A101" s="104"/>
      <c r="B101" s="107" t="s">
        <v>122</v>
      </c>
      <c r="C101" s="103">
        <v>0</v>
      </c>
      <c r="D101" s="103">
        <v>0</v>
      </c>
      <c r="E101" s="103">
        <v>1</v>
      </c>
      <c r="F101" s="103">
        <v>0</v>
      </c>
      <c r="G101" s="103">
        <v>1</v>
      </c>
      <c r="H101" s="103">
        <v>1</v>
      </c>
      <c r="I101" s="103">
        <v>1</v>
      </c>
      <c r="J101" s="103">
        <v>0</v>
      </c>
      <c r="K101" s="103">
        <v>0</v>
      </c>
      <c r="L101" s="103">
        <v>2</v>
      </c>
      <c r="M101" s="103">
        <v>1</v>
      </c>
      <c r="N101" s="103">
        <v>0</v>
      </c>
      <c r="O101" s="103">
        <v>0</v>
      </c>
      <c r="P101" s="103">
        <v>0</v>
      </c>
      <c r="Q101" s="103">
        <v>1</v>
      </c>
      <c r="R101" s="103">
        <v>1</v>
      </c>
      <c r="S101" s="103">
        <v>0</v>
      </c>
      <c r="T101" s="103">
        <v>0</v>
      </c>
      <c r="U101" s="103">
        <v>0</v>
      </c>
      <c r="V101" s="103">
        <v>0</v>
      </c>
      <c r="W101" s="103">
        <v>0</v>
      </c>
      <c r="X101" s="103">
        <v>0</v>
      </c>
      <c r="Y101" s="130">
        <f t="shared" si="15"/>
        <v>9</v>
      </c>
    </row>
    <row r="102" spans="1:25" x14ac:dyDescent="0.25">
      <c r="A102" s="104"/>
      <c r="B102" s="107" t="s">
        <v>123</v>
      </c>
      <c r="C102" s="103">
        <v>0</v>
      </c>
      <c r="D102" s="103">
        <v>0</v>
      </c>
      <c r="E102" s="103">
        <v>0</v>
      </c>
      <c r="F102" s="103">
        <v>0</v>
      </c>
      <c r="G102" s="103">
        <v>1</v>
      </c>
      <c r="H102" s="103">
        <v>1</v>
      </c>
      <c r="I102" s="103">
        <v>0</v>
      </c>
      <c r="J102" s="103">
        <v>2</v>
      </c>
      <c r="K102" s="103">
        <v>1</v>
      </c>
      <c r="L102" s="103">
        <v>6</v>
      </c>
      <c r="M102" s="103">
        <v>1</v>
      </c>
      <c r="N102" s="103">
        <v>1</v>
      </c>
      <c r="O102" s="103">
        <v>0</v>
      </c>
      <c r="P102" s="103">
        <v>0</v>
      </c>
      <c r="Q102" s="103">
        <v>0</v>
      </c>
      <c r="R102" s="103">
        <v>0</v>
      </c>
      <c r="S102" s="103">
        <v>0</v>
      </c>
      <c r="T102" s="103">
        <v>0</v>
      </c>
      <c r="U102" s="103">
        <v>0</v>
      </c>
      <c r="V102" s="103">
        <v>0</v>
      </c>
      <c r="W102" s="103">
        <v>0</v>
      </c>
      <c r="X102" s="103">
        <v>1</v>
      </c>
      <c r="Y102" s="130">
        <f t="shared" si="15"/>
        <v>14</v>
      </c>
    </row>
    <row r="103" spans="1:25" x14ac:dyDescent="0.25">
      <c r="A103" s="104"/>
      <c r="B103" s="106" t="s">
        <v>124</v>
      </c>
      <c r="C103" s="128">
        <v>0</v>
      </c>
      <c r="D103" s="128">
        <v>4</v>
      </c>
      <c r="E103" s="128">
        <v>1</v>
      </c>
      <c r="F103" s="128">
        <v>4</v>
      </c>
      <c r="G103" s="128">
        <v>1</v>
      </c>
      <c r="H103" s="128">
        <v>0</v>
      </c>
      <c r="I103" s="128">
        <v>0</v>
      </c>
      <c r="J103" s="128">
        <v>0</v>
      </c>
      <c r="K103" s="128">
        <v>0</v>
      </c>
      <c r="L103" s="128">
        <v>0</v>
      </c>
      <c r="M103" s="128">
        <v>0</v>
      </c>
      <c r="N103" s="128">
        <v>0</v>
      </c>
      <c r="O103" s="128">
        <v>0</v>
      </c>
      <c r="P103" s="128">
        <v>1</v>
      </c>
      <c r="Q103" s="128">
        <v>0</v>
      </c>
      <c r="R103" s="128">
        <v>0</v>
      </c>
      <c r="S103" s="128">
        <v>0</v>
      </c>
      <c r="T103" s="128">
        <v>0</v>
      </c>
      <c r="U103" s="128">
        <v>0</v>
      </c>
      <c r="V103" s="128">
        <v>0</v>
      </c>
      <c r="W103" s="128">
        <v>0</v>
      </c>
      <c r="X103" s="128">
        <v>0</v>
      </c>
      <c r="Y103" s="130">
        <f t="shared" si="15"/>
        <v>11</v>
      </c>
    </row>
    <row r="104" spans="1:25" x14ac:dyDescent="0.25">
      <c r="A104" s="113"/>
      <c r="B104" s="163" t="s">
        <v>78</v>
      </c>
      <c r="C104" s="169">
        <f>SUM(C98:C103)</f>
        <v>1</v>
      </c>
      <c r="D104" s="169">
        <f t="shared" ref="D104:Y104" si="16">SUM(D98:D103)</f>
        <v>8</v>
      </c>
      <c r="E104" s="169">
        <f t="shared" si="16"/>
        <v>5</v>
      </c>
      <c r="F104" s="169">
        <f t="shared" si="16"/>
        <v>5</v>
      </c>
      <c r="G104" s="169">
        <f t="shared" si="16"/>
        <v>7</v>
      </c>
      <c r="H104" s="169">
        <f t="shared" si="16"/>
        <v>2</v>
      </c>
      <c r="I104" s="169">
        <f t="shared" si="16"/>
        <v>4</v>
      </c>
      <c r="J104" s="169">
        <f t="shared" si="16"/>
        <v>7</v>
      </c>
      <c r="K104" s="169">
        <f t="shared" si="16"/>
        <v>4</v>
      </c>
      <c r="L104" s="169">
        <f t="shared" si="16"/>
        <v>10</v>
      </c>
      <c r="M104" s="169">
        <f t="shared" si="16"/>
        <v>9</v>
      </c>
      <c r="N104" s="169">
        <f t="shared" si="16"/>
        <v>4</v>
      </c>
      <c r="O104" s="169">
        <f t="shared" si="16"/>
        <v>0</v>
      </c>
      <c r="P104" s="169">
        <f t="shared" si="16"/>
        <v>1</v>
      </c>
      <c r="Q104" s="169">
        <f t="shared" si="16"/>
        <v>1</v>
      </c>
      <c r="R104" s="169">
        <f t="shared" si="16"/>
        <v>1</v>
      </c>
      <c r="S104" s="169">
        <f t="shared" si="16"/>
        <v>0</v>
      </c>
      <c r="T104" s="169">
        <f t="shared" si="16"/>
        <v>1</v>
      </c>
      <c r="U104" s="169">
        <f t="shared" si="16"/>
        <v>0</v>
      </c>
      <c r="V104" s="169">
        <f t="shared" si="16"/>
        <v>1</v>
      </c>
      <c r="W104" s="169">
        <f t="shared" si="16"/>
        <v>1</v>
      </c>
      <c r="X104" s="169">
        <f t="shared" si="16"/>
        <v>1</v>
      </c>
      <c r="Y104" s="169">
        <f t="shared" si="16"/>
        <v>73</v>
      </c>
    </row>
    <row r="105" spans="1:25" x14ac:dyDescent="0.25">
      <c r="A105" s="104"/>
      <c r="B105" s="111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</row>
    <row r="106" spans="1:25" x14ac:dyDescent="0.25">
      <c r="A106" s="104"/>
      <c r="B106" s="166" t="s">
        <v>125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1:25" x14ac:dyDescent="0.25">
      <c r="A107" s="104"/>
      <c r="B107" s="107" t="s">
        <v>126</v>
      </c>
      <c r="C107" s="128">
        <v>1</v>
      </c>
      <c r="D107" s="128">
        <v>2</v>
      </c>
      <c r="E107" s="128">
        <v>2</v>
      </c>
      <c r="F107" s="128">
        <v>1</v>
      </c>
      <c r="G107" s="128">
        <v>0</v>
      </c>
      <c r="H107" s="128">
        <v>1</v>
      </c>
      <c r="I107" s="128">
        <v>1</v>
      </c>
      <c r="J107" s="128">
        <v>1</v>
      </c>
      <c r="K107" s="128">
        <v>2</v>
      </c>
      <c r="L107" s="128">
        <v>0</v>
      </c>
      <c r="M107" s="128">
        <v>2</v>
      </c>
      <c r="N107" s="128">
        <v>0</v>
      </c>
      <c r="O107" s="128">
        <v>3</v>
      </c>
      <c r="P107" s="128">
        <v>2</v>
      </c>
      <c r="Q107" s="128">
        <v>5</v>
      </c>
      <c r="R107" s="128">
        <v>0</v>
      </c>
      <c r="S107" s="128">
        <v>1</v>
      </c>
      <c r="T107" s="128">
        <v>0</v>
      </c>
      <c r="U107" s="128">
        <v>1</v>
      </c>
      <c r="V107" s="128">
        <v>0</v>
      </c>
      <c r="W107" s="128">
        <v>6</v>
      </c>
      <c r="X107" s="128">
        <v>10</v>
      </c>
      <c r="Y107" s="128">
        <f>SUM(C107:X107)</f>
        <v>41</v>
      </c>
    </row>
    <row r="108" spans="1:25" x14ac:dyDescent="0.25">
      <c r="A108" s="104"/>
      <c r="B108" s="107" t="s">
        <v>127</v>
      </c>
      <c r="C108" s="128">
        <v>1</v>
      </c>
      <c r="D108" s="128">
        <v>1</v>
      </c>
      <c r="E108" s="128">
        <v>0</v>
      </c>
      <c r="F108" s="128">
        <v>0</v>
      </c>
      <c r="G108" s="128">
        <v>0</v>
      </c>
      <c r="H108" s="128">
        <v>1</v>
      </c>
      <c r="I108" s="128">
        <v>0</v>
      </c>
      <c r="J108" s="128">
        <v>1</v>
      </c>
      <c r="K108" s="128">
        <v>5</v>
      </c>
      <c r="L108" s="128">
        <v>21</v>
      </c>
      <c r="M108" s="128">
        <v>23</v>
      </c>
      <c r="N108" s="128">
        <v>8</v>
      </c>
      <c r="O108" s="128">
        <v>3</v>
      </c>
      <c r="P108" s="128">
        <v>7</v>
      </c>
      <c r="Q108" s="128">
        <v>0</v>
      </c>
      <c r="R108" s="128">
        <v>0</v>
      </c>
      <c r="S108" s="128">
        <v>8</v>
      </c>
      <c r="T108" s="128">
        <v>25</v>
      </c>
      <c r="U108" s="128">
        <v>13</v>
      </c>
      <c r="V108" s="128">
        <v>6</v>
      </c>
      <c r="W108" s="128">
        <v>51</v>
      </c>
      <c r="X108" s="128">
        <v>28</v>
      </c>
      <c r="Y108" s="128">
        <f t="shared" ref="Y108:Y111" si="17">SUM(C108:X108)</f>
        <v>202</v>
      </c>
    </row>
    <row r="109" spans="1:25" x14ac:dyDescent="0.25">
      <c r="A109" s="104"/>
      <c r="B109" s="107" t="s">
        <v>128</v>
      </c>
      <c r="C109" s="112">
        <v>2</v>
      </c>
      <c r="D109" s="112">
        <v>2</v>
      </c>
      <c r="E109" s="112">
        <v>0</v>
      </c>
      <c r="F109" s="112">
        <v>0</v>
      </c>
      <c r="G109" s="112">
        <v>2</v>
      </c>
      <c r="H109" s="112">
        <v>1</v>
      </c>
      <c r="I109" s="112">
        <v>2</v>
      </c>
      <c r="J109" s="112">
        <v>17</v>
      </c>
      <c r="K109" s="112">
        <v>6</v>
      </c>
      <c r="L109" s="112">
        <v>14</v>
      </c>
      <c r="M109" s="112">
        <v>5</v>
      </c>
      <c r="N109" s="112">
        <v>4</v>
      </c>
      <c r="O109" s="112">
        <v>5</v>
      </c>
      <c r="P109" s="112">
        <v>2</v>
      </c>
      <c r="Q109" s="112">
        <v>1</v>
      </c>
      <c r="R109" s="112">
        <v>10</v>
      </c>
      <c r="S109" s="112">
        <v>34</v>
      </c>
      <c r="T109" s="112">
        <v>18</v>
      </c>
      <c r="U109" s="112">
        <v>4</v>
      </c>
      <c r="V109" s="112">
        <v>7</v>
      </c>
      <c r="W109" s="112">
        <v>8</v>
      </c>
      <c r="X109" s="112">
        <v>4</v>
      </c>
      <c r="Y109" s="128">
        <f t="shared" si="17"/>
        <v>148</v>
      </c>
    </row>
    <row r="110" spans="1:25" x14ac:dyDescent="0.25">
      <c r="A110" s="104"/>
      <c r="B110" s="107" t="s">
        <v>129</v>
      </c>
      <c r="C110" s="103">
        <v>1</v>
      </c>
      <c r="D110" s="103">
        <v>0</v>
      </c>
      <c r="E110" s="103">
        <v>0</v>
      </c>
      <c r="F110" s="103">
        <v>1</v>
      </c>
      <c r="G110" s="103">
        <v>0</v>
      </c>
      <c r="H110" s="103">
        <v>0</v>
      </c>
      <c r="I110" s="103">
        <v>0</v>
      </c>
      <c r="J110" s="103">
        <v>0</v>
      </c>
      <c r="K110" s="103">
        <v>4</v>
      </c>
      <c r="L110" s="103">
        <v>5</v>
      </c>
      <c r="M110" s="103">
        <v>6</v>
      </c>
      <c r="N110" s="103">
        <v>5</v>
      </c>
      <c r="O110" s="103">
        <v>2</v>
      </c>
      <c r="P110" s="103">
        <v>0</v>
      </c>
      <c r="Q110" s="103">
        <v>1</v>
      </c>
      <c r="R110" s="103">
        <v>3</v>
      </c>
      <c r="S110" s="103">
        <v>2</v>
      </c>
      <c r="T110" s="103">
        <v>12</v>
      </c>
      <c r="U110" s="103">
        <v>6</v>
      </c>
      <c r="V110" s="103">
        <v>0</v>
      </c>
      <c r="W110" s="103">
        <v>3</v>
      </c>
      <c r="X110" s="103">
        <v>1</v>
      </c>
      <c r="Y110" s="128">
        <f t="shared" si="17"/>
        <v>52</v>
      </c>
    </row>
    <row r="111" spans="1:25" x14ac:dyDescent="0.25">
      <c r="A111" s="104"/>
      <c r="B111" s="107" t="s">
        <v>130</v>
      </c>
      <c r="C111" s="103">
        <v>4</v>
      </c>
      <c r="D111" s="103">
        <v>2</v>
      </c>
      <c r="E111" s="103">
        <v>3</v>
      </c>
      <c r="F111" s="103">
        <v>2</v>
      </c>
      <c r="G111" s="103">
        <v>0</v>
      </c>
      <c r="H111" s="103">
        <v>0</v>
      </c>
      <c r="I111" s="103">
        <v>5</v>
      </c>
      <c r="J111" s="103">
        <v>10</v>
      </c>
      <c r="K111" s="103">
        <v>8</v>
      </c>
      <c r="L111" s="103">
        <v>14</v>
      </c>
      <c r="M111" s="103">
        <v>26</v>
      </c>
      <c r="N111" s="103">
        <v>4</v>
      </c>
      <c r="O111" s="103">
        <v>2</v>
      </c>
      <c r="P111" s="103">
        <v>1</v>
      </c>
      <c r="Q111" s="103">
        <v>5</v>
      </c>
      <c r="R111" s="103">
        <v>3</v>
      </c>
      <c r="S111" s="103">
        <v>6</v>
      </c>
      <c r="T111" s="103">
        <v>11</v>
      </c>
      <c r="U111" s="103">
        <v>1</v>
      </c>
      <c r="V111" s="103">
        <v>7</v>
      </c>
      <c r="W111" s="103">
        <v>14</v>
      </c>
      <c r="X111" s="103">
        <v>3</v>
      </c>
      <c r="Y111" s="128">
        <f t="shared" si="17"/>
        <v>131</v>
      </c>
    </row>
    <row r="112" spans="1:25" x14ac:dyDescent="0.25">
      <c r="A112" s="113"/>
      <c r="B112" s="163" t="s">
        <v>78</v>
      </c>
      <c r="C112" s="170">
        <f>SUM(C107:C111)</f>
        <v>9</v>
      </c>
      <c r="D112" s="170">
        <f t="shared" ref="D112:Y112" si="18">SUM(D107:D111)</f>
        <v>7</v>
      </c>
      <c r="E112" s="170">
        <f t="shared" si="18"/>
        <v>5</v>
      </c>
      <c r="F112" s="170">
        <f t="shared" si="18"/>
        <v>4</v>
      </c>
      <c r="G112" s="170">
        <f t="shared" si="18"/>
        <v>2</v>
      </c>
      <c r="H112" s="170">
        <f t="shared" si="18"/>
        <v>3</v>
      </c>
      <c r="I112" s="170">
        <f t="shared" si="18"/>
        <v>8</v>
      </c>
      <c r="J112" s="170">
        <f t="shared" si="18"/>
        <v>29</v>
      </c>
      <c r="K112" s="170">
        <f t="shared" si="18"/>
        <v>25</v>
      </c>
      <c r="L112" s="170">
        <f t="shared" si="18"/>
        <v>54</v>
      </c>
      <c r="M112" s="170">
        <f t="shared" si="18"/>
        <v>62</v>
      </c>
      <c r="N112" s="170">
        <f t="shared" si="18"/>
        <v>21</v>
      </c>
      <c r="O112" s="170">
        <f t="shared" si="18"/>
        <v>15</v>
      </c>
      <c r="P112" s="170">
        <f t="shared" si="18"/>
        <v>12</v>
      </c>
      <c r="Q112" s="170">
        <f t="shared" si="18"/>
        <v>12</v>
      </c>
      <c r="R112" s="170">
        <f t="shared" si="18"/>
        <v>16</v>
      </c>
      <c r="S112" s="170">
        <f t="shared" si="18"/>
        <v>51</v>
      </c>
      <c r="T112" s="170">
        <f t="shared" si="18"/>
        <v>66</v>
      </c>
      <c r="U112" s="170">
        <f t="shared" si="18"/>
        <v>25</v>
      </c>
      <c r="V112" s="170">
        <f t="shared" si="18"/>
        <v>20</v>
      </c>
      <c r="W112" s="170">
        <f t="shared" si="18"/>
        <v>82</v>
      </c>
      <c r="X112" s="170">
        <f t="shared" si="18"/>
        <v>46</v>
      </c>
      <c r="Y112" s="170">
        <f t="shared" si="18"/>
        <v>574</v>
      </c>
    </row>
    <row r="113" spans="1:25" x14ac:dyDescent="0.25">
      <c r="A113" s="104"/>
      <c r="B113" s="111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</row>
    <row r="114" spans="1:25" x14ac:dyDescent="0.25">
      <c r="A114" s="104"/>
      <c r="B114" s="166" t="s">
        <v>131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</row>
    <row r="115" spans="1:25" x14ac:dyDescent="0.25">
      <c r="A115" s="104"/>
      <c r="B115" s="107" t="s">
        <v>27</v>
      </c>
      <c r="C115" s="103">
        <v>0</v>
      </c>
      <c r="D115" s="103">
        <v>3</v>
      </c>
      <c r="E115" s="103">
        <v>3</v>
      </c>
      <c r="F115" s="103">
        <v>9</v>
      </c>
      <c r="G115" s="103">
        <v>1</v>
      </c>
      <c r="H115" s="103">
        <v>3</v>
      </c>
      <c r="I115" s="103">
        <v>6</v>
      </c>
      <c r="J115" s="103">
        <v>1</v>
      </c>
      <c r="K115" s="103">
        <v>1</v>
      </c>
      <c r="L115" s="103">
        <v>2</v>
      </c>
      <c r="M115" s="103">
        <v>2</v>
      </c>
      <c r="N115" s="103">
        <v>1</v>
      </c>
      <c r="O115" s="103">
        <v>1</v>
      </c>
      <c r="P115" s="103">
        <v>2</v>
      </c>
      <c r="Q115" s="103">
        <v>1</v>
      </c>
      <c r="R115" s="103">
        <v>0</v>
      </c>
      <c r="S115" s="103">
        <v>4</v>
      </c>
      <c r="T115" s="103">
        <v>3</v>
      </c>
      <c r="U115" s="103">
        <v>3</v>
      </c>
      <c r="V115" s="103">
        <v>0</v>
      </c>
      <c r="W115" s="103">
        <v>2</v>
      </c>
      <c r="X115" s="103">
        <v>1</v>
      </c>
      <c r="Y115" s="103">
        <f>SUM(C115:X115)</f>
        <v>49</v>
      </c>
    </row>
    <row r="116" spans="1:25" x14ac:dyDescent="0.25">
      <c r="A116" s="104"/>
      <c r="B116" s="107" t="s">
        <v>132</v>
      </c>
      <c r="C116" s="103">
        <v>0</v>
      </c>
      <c r="D116" s="103">
        <v>0</v>
      </c>
      <c r="E116" s="103">
        <v>0</v>
      </c>
      <c r="F116" s="103">
        <v>1</v>
      </c>
      <c r="G116" s="103">
        <v>0</v>
      </c>
      <c r="H116" s="103">
        <v>0</v>
      </c>
      <c r="I116" s="103">
        <v>0</v>
      </c>
      <c r="J116" s="103">
        <v>0</v>
      </c>
      <c r="K116" s="103">
        <v>1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103">
        <v>0</v>
      </c>
      <c r="S116" s="103">
        <v>0</v>
      </c>
      <c r="T116" s="103">
        <v>0</v>
      </c>
      <c r="U116" s="103">
        <v>0</v>
      </c>
      <c r="V116" s="103">
        <v>0</v>
      </c>
      <c r="W116" s="103">
        <v>0</v>
      </c>
      <c r="X116" s="103">
        <v>0</v>
      </c>
      <c r="Y116" s="103">
        <f>SUM(C116:X116)</f>
        <v>2</v>
      </c>
    </row>
    <row r="117" spans="1:25" x14ac:dyDescent="0.25">
      <c r="A117" s="113"/>
      <c r="B117" s="163" t="s">
        <v>78</v>
      </c>
      <c r="C117" s="165">
        <v>0</v>
      </c>
      <c r="D117" s="165">
        <v>3</v>
      </c>
      <c r="E117" s="165">
        <v>3</v>
      </c>
      <c r="F117" s="165">
        <v>10</v>
      </c>
      <c r="G117" s="165">
        <v>1</v>
      </c>
      <c r="H117" s="165">
        <v>3</v>
      </c>
      <c r="I117" s="165">
        <v>6</v>
      </c>
      <c r="J117" s="165">
        <v>1</v>
      </c>
      <c r="K117" s="165">
        <v>2</v>
      </c>
      <c r="L117" s="165">
        <v>2</v>
      </c>
      <c r="M117" s="165">
        <v>2</v>
      </c>
      <c r="N117" s="165">
        <v>1</v>
      </c>
      <c r="O117" s="165">
        <v>1</v>
      </c>
      <c r="P117" s="165">
        <v>2</v>
      </c>
      <c r="Q117" s="165">
        <v>1</v>
      </c>
      <c r="R117" s="165">
        <v>0</v>
      </c>
      <c r="S117" s="165">
        <v>4</v>
      </c>
      <c r="T117" s="165">
        <v>3</v>
      </c>
      <c r="U117" s="165">
        <v>3</v>
      </c>
      <c r="V117" s="165">
        <v>0</v>
      </c>
      <c r="W117" s="165">
        <v>2</v>
      </c>
      <c r="X117" s="165">
        <v>1</v>
      </c>
      <c r="Y117" s="165">
        <v>51</v>
      </c>
    </row>
    <row r="118" spans="1:25" x14ac:dyDescent="0.25">
      <c r="A118" s="104"/>
      <c r="B118" s="111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</row>
    <row r="119" spans="1:25" x14ac:dyDescent="0.25">
      <c r="A119" s="104"/>
      <c r="B119" s="166" t="s">
        <v>133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</row>
    <row r="120" spans="1:25" x14ac:dyDescent="0.25">
      <c r="A120" s="104"/>
      <c r="B120" s="107" t="s">
        <v>28</v>
      </c>
      <c r="C120" s="103">
        <v>0</v>
      </c>
      <c r="D120" s="103">
        <v>0</v>
      </c>
      <c r="E120" s="103">
        <v>1</v>
      </c>
      <c r="F120" s="103">
        <v>5</v>
      </c>
      <c r="G120" s="103">
        <v>1</v>
      </c>
      <c r="H120" s="103">
        <v>2</v>
      </c>
      <c r="I120" s="103">
        <v>0</v>
      </c>
      <c r="J120" s="103">
        <v>0</v>
      </c>
      <c r="K120" s="103">
        <v>1</v>
      </c>
      <c r="L120" s="103">
        <v>0</v>
      </c>
      <c r="M120" s="103">
        <v>0</v>
      </c>
      <c r="N120" s="103">
        <v>0</v>
      </c>
      <c r="O120" s="103">
        <v>0</v>
      </c>
      <c r="P120" s="103">
        <v>0</v>
      </c>
      <c r="Q120" s="103">
        <v>1</v>
      </c>
      <c r="R120" s="103">
        <v>0</v>
      </c>
      <c r="S120" s="103">
        <v>0</v>
      </c>
      <c r="T120" s="103">
        <v>0</v>
      </c>
      <c r="U120" s="103">
        <v>0</v>
      </c>
      <c r="V120" s="103">
        <v>0</v>
      </c>
      <c r="W120" s="103">
        <v>0</v>
      </c>
      <c r="X120" s="103">
        <v>0</v>
      </c>
      <c r="Y120" s="103">
        <v>11</v>
      </c>
    </row>
    <row r="121" spans="1:25" x14ac:dyDescent="0.25">
      <c r="A121" s="104"/>
      <c r="B121" s="107" t="s">
        <v>134</v>
      </c>
      <c r="C121" s="103">
        <v>0</v>
      </c>
      <c r="D121" s="103">
        <v>1</v>
      </c>
      <c r="E121" s="103">
        <v>1</v>
      </c>
      <c r="F121" s="103">
        <v>0</v>
      </c>
      <c r="G121" s="103">
        <v>0</v>
      </c>
      <c r="H121" s="103">
        <v>0</v>
      </c>
      <c r="I121" s="103">
        <v>1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0</v>
      </c>
      <c r="P121" s="103">
        <v>0</v>
      </c>
      <c r="Q121" s="103">
        <v>0</v>
      </c>
      <c r="R121" s="103">
        <v>0</v>
      </c>
      <c r="S121" s="103">
        <v>0</v>
      </c>
      <c r="T121" s="103">
        <v>0</v>
      </c>
      <c r="U121" s="103">
        <v>0</v>
      </c>
      <c r="V121" s="103">
        <v>0</v>
      </c>
      <c r="W121" s="103">
        <v>0</v>
      </c>
      <c r="X121" s="103">
        <v>0</v>
      </c>
      <c r="Y121" s="103">
        <v>3</v>
      </c>
    </row>
    <row r="122" spans="1:25" x14ac:dyDescent="0.25">
      <c r="A122" s="113"/>
      <c r="B122" s="163" t="s">
        <v>78</v>
      </c>
      <c r="C122" s="165">
        <v>0</v>
      </c>
      <c r="D122" s="165">
        <v>1</v>
      </c>
      <c r="E122" s="165">
        <v>2</v>
      </c>
      <c r="F122" s="165">
        <v>5</v>
      </c>
      <c r="G122" s="165">
        <v>1</v>
      </c>
      <c r="H122" s="165">
        <v>2</v>
      </c>
      <c r="I122" s="165">
        <v>1</v>
      </c>
      <c r="J122" s="165">
        <v>0</v>
      </c>
      <c r="K122" s="165">
        <v>1</v>
      </c>
      <c r="L122" s="165">
        <v>0</v>
      </c>
      <c r="M122" s="165">
        <v>0</v>
      </c>
      <c r="N122" s="165">
        <v>0</v>
      </c>
      <c r="O122" s="165">
        <v>0</v>
      </c>
      <c r="P122" s="165">
        <v>0</v>
      </c>
      <c r="Q122" s="165">
        <v>1</v>
      </c>
      <c r="R122" s="165">
        <v>0</v>
      </c>
      <c r="S122" s="165">
        <v>0</v>
      </c>
      <c r="T122" s="165">
        <v>0</v>
      </c>
      <c r="U122" s="165">
        <v>0</v>
      </c>
      <c r="V122" s="165">
        <v>0</v>
      </c>
      <c r="W122" s="165">
        <v>0</v>
      </c>
      <c r="X122" s="165">
        <v>0</v>
      </c>
      <c r="Y122" s="165">
        <f>SUM(C122:X122)</f>
        <v>14</v>
      </c>
    </row>
    <row r="123" spans="1:25" x14ac:dyDescent="0.25">
      <c r="A123" s="104"/>
      <c r="B123" s="111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</row>
    <row r="124" spans="1:25" x14ac:dyDescent="0.25">
      <c r="A124" s="113"/>
      <c r="B124" s="166" t="s">
        <v>135</v>
      </c>
      <c r="C124" s="165">
        <v>1</v>
      </c>
      <c r="D124" s="165">
        <v>1</v>
      </c>
      <c r="E124" s="165">
        <v>1</v>
      </c>
      <c r="F124" s="165">
        <v>0</v>
      </c>
      <c r="G124" s="165">
        <v>0</v>
      </c>
      <c r="H124" s="165">
        <v>0</v>
      </c>
      <c r="I124" s="165">
        <v>1</v>
      </c>
      <c r="J124" s="165">
        <v>2</v>
      </c>
      <c r="K124" s="165">
        <v>1</v>
      </c>
      <c r="L124" s="165">
        <v>0</v>
      </c>
      <c r="M124" s="165">
        <v>0</v>
      </c>
      <c r="N124" s="165">
        <v>1</v>
      </c>
      <c r="O124" s="165">
        <v>0</v>
      </c>
      <c r="P124" s="165">
        <v>0</v>
      </c>
      <c r="Q124" s="165">
        <v>1</v>
      </c>
      <c r="R124" s="165">
        <v>1</v>
      </c>
      <c r="S124" s="165">
        <v>0</v>
      </c>
      <c r="T124" s="165">
        <v>0</v>
      </c>
      <c r="U124" s="165">
        <v>0</v>
      </c>
      <c r="V124" s="165">
        <v>0</v>
      </c>
      <c r="W124" s="165">
        <v>0</v>
      </c>
      <c r="X124" s="165">
        <v>0</v>
      </c>
      <c r="Y124" s="165">
        <v>10</v>
      </c>
    </row>
    <row r="125" spans="1:25" x14ac:dyDescent="0.25">
      <c r="A125" s="104"/>
      <c r="B125" s="106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</row>
    <row r="126" spans="1:25" x14ac:dyDescent="0.25">
      <c r="A126" s="104"/>
      <c r="B126" s="166" t="s">
        <v>136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</row>
    <row r="127" spans="1:25" x14ac:dyDescent="0.25">
      <c r="A127" s="104"/>
      <c r="B127" s="107" t="s">
        <v>30</v>
      </c>
      <c r="C127" s="103">
        <v>5</v>
      </c>
      <c r="D127" s="103">
        <v>4</v>
      </c>
      <c r="E127" s="103">
        <v>4</v>
      </c>
      <c r="F127" s="103">
        <v>3</v>
      </c>
      <c r="G127" s="103">
        <v>3</v>
      </c>
      <c r="H127" s="103">
        <v>1</v>
      </c>
      <c r="I127" s="103">
        <v>11</v>
      </c>
      <c r="J127" s="103">
        <v>4</v>
      </c>
      <c r="K127" s="103">
        <v>3</v>
      </c>
      <c r="L127" s="103">
        <v>5</v>
      </c>
      <c r="M127" s="103">
        <v>10</v>
      </c>
      <c r="N127" s="103">
        <v>0</v>
      </c>
      <c r="O127" s="103">
        <v>1</v>
      </c>
      <c r="P127" s="103">
        <v>1</v>
      </c>
      <c r="Q127" s="103">
        <v>1</v>
      </c>
      <c r="R127" s="103">
        <v>7</v>
      </c>
      <c r="S127" s="103">
        <v>5</v>
      </c>
      <c r="T127" s="103">
        <v>2</v>
      </c>
      <c r="U127" s="103">
        <v>1</v>
      </c>
      <c r="V127" s="103">
        <v>0</v>
      </c>
      <c r="W127" s="103">
        <v>0</v>
      </c>
      <c r="X127" s="103">
        <v>0</v>
      </c>
      <c r="Y127" s="103">
        <f>SUM(C127:X127)</f>
        <v>71</v>
      </c>
    </row>
    <row r="128" spans="1:25" x14ac:dyDescent="0.25">
      <c r="A128" s="104"/>
      <c r="B128" s="107" t="s">
        <v>137</v>
      </c>
      <c r="C128" s="103">
        <v>3</v>
      </c>
      <c r="D128" s="103">
        <v>3</v>
      </c>
      <c r="E128" s="103">
        <v>3</v>
      </c>
      <c r="F128" s="103">
        <v>3</v>
      </c>
      <c r="G128" s="103">
        <v>3</v>
      </c>
      <c r="H128" s="103">
        <v>1</v>
      </c>
      <c r="I128" s="103">
        <v>1</v>
      </c>
      <c r="J128" s="103">
        <v>1</v>
      </c>
      <c r="K128" s="103">
        <v>2</v>
      </c>
      <c r="L128" s="103">
        <v>1</v>
      </c>
      <c r="M128" s="103">
        <v>1</v>
      </c>
      <c r="N128" s="103">
        <v>1</v>
      </c>
      <c r="O128" s="103">
        <v>1</v>
      </c>
      <c r="P128" s="103">
        <v>0</v>
      </c>
      <c r="Q128" s="103">
        <v>2</v>
      </c>
      <c r="R128" s="103">
        <v>1</v>
      </c>
      <c r="S128" s="103">
        <v>0</v>
      </c>
      <c r="T128" s="103">
        <v>0</v>
      </c>
      <c r="U128" s="103">
        <v>0</v>
      </c>
      <c r="V128" s="103">
        <v>1</v>
      </c>
      <c r="W128" s="103">
        <v>2</v>
      </c>
      <c r="X128" s="103">
        <v>0</v>
      </c>
      <c r="Y128" s="103">
        <f t="shared" ref="Y128:Y131" si="19">SUM(C128:X128)</f>
        <v>30</v>
      </c>
    </row>
    <row r="129" spans="1:25" x14ac:dyDescent="0.25">
      <c r="A129" s="104"/>
      <c r="B129" s="135" t="s">
        <v>138</v>
      </c>
      <c r="C129" s="103">
        <v>3</v>
      </c>
      <c r="D129" s="103">
        <v>0</v>
      </c>
      <c r="E129" s="103">
        <v>1</v>
      </c>
      <c r="F129" s="103">
        <v>2</v>
      </c>
      <c r="G129" s="103">
        <v>7</v>
      </c>
      <c r="H129" s="103">
        <v>0</v>
      </c>
      <c r="I129" s="103">
        <v>1</v>
      </c>
      <c r="J129" s="103">
        <v>1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103">
        <v>0</v>
      </c>
      <c r="Q129" s="103">
        <v>0</v>
      </c>
      <c r="R129" s="103">
        <v>0</v>
      </c>
      <c r="S129" s="103">
        <v>0</v>
      </c>
      <c r="T129" s="103">
        <v>0</v>
      </c>
      <c r="U129" s="103">
        <v>0</v>
      </c>
      <c r="V129" s="103">
        <v>0</v>
      </c>
      <c r="W129" s="103">
        <v>0</v>
      </c>
      <c r="X129" s="103">
        <v>0</v>
      </c>
      <c r="Y129" s="103">
        <f t="shared" si="19"/>
        <v>15</v>
      </c>
    </row>
    <row r="130" spans="1:25" x14ac:dyDescent="0.25">
      <c r="A130" s="104"/>
      <c r="B130" s="106" t="s">
        <v>139</v>
      </c>
      <c r="C130" s="103">
        <v>1</v>
      </c>
      <c r="D130" s="103">
        <v>0</v>
      </c>
      <c r="E130" s="103">
        <v>0</v>
      </c>
      <c r="F130" s="103">
        <v>0</v>
      </c>
      <c r="G130" s="103">
        <v>2</v>
      </c>
      <c r="H130" s="103">
        <v>0</v>
      </c>
      <c r="I130" s="103">
        <v>1</v>
      </c>
      <c r="J130" s="103">
        <v>0</v>
      </c>
      <c r="K130" s="103">
        <v>0</v>
      </c>
      <c r="L130" s="103">
        <v>1</v>
      </c>
      <c r="M130" s="103">
        <v>1</v>
      </c>
      <c r="N130" s="103">
        <v>1</v>
      </c>
      <c r="O130" s="103">
        <v>0</v>
      </c>
      <c r="P130" s="103">
        <v>0</v>
      </c>
      <c r="Q130" s="103">
        <v>0</v>
      </c>
      <c r="R130" s="103">
        <v>0</v>
      </c>
      <c r="S130" s="103">
        <v>0</v>
      </c>
      <c r="T130" s="103">
        <v>0</v>
      </c>
      <c r="U130" s="103">
        <v>0</v>
      </c>
      <c r="V130" s="103">
        <v>0</v>
      </c>
      <c r="W130" s="103">
        <v>0</v>
      </c>
      <c r="X130" s="103">
        <v>0</v>
      </c>
      <c r="Y130" s="103">
        <f t="shared" si="19"/>
        <v>7</v>
      </c>
    </row>
    <row r="131" spans="1:25" x14ac:dyDescent="0.25">
      <c r="A131" s="104"/>
      <c r="B131" s="107" t="s">
        <v>140</v>
      </c>
      <c r="C131" s="103">
        <v>1</v>
      </c>
      <c r="D131" s="103">
        <v>0</v>
      </c>
      <c r="E131" s="103">
        <v>0</v>
      </c>
      <c r="F131" s="103">
        <v>0</v>
      </c>
      <c r="G131" s="103">
        <v>0</v>
      </c>
      <c r="H131" s="103">
        <v>0</v>
      </c>
      <c r="I131" s="103">
        <v>0</v>
      </c>
      <c r="J131" s="103">
        <v>0</v>
      </c>
      <c r="K131" s="103">
        <v>1</v>
      </c>
      <c r="L131" s="103">
        <v>0</v>
      </c>
      <c r="M131" s="103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  <c r="T131" s="103">
        <v>0</v>
      </c>
      <c r="U131" s="103">
        <v>0</v>
      </c>
      <c r="V131" s="103">
        <v>0</v>
      </c>
      <c r="W131" s="103">
        <v>0</v>
      </c>
      <c r="X131" s="103">
        <v>0</v>
      </c>
      <c r="Y131" s="103">
        <f t="shared" si="19"/>
        <v>2</v>
      </c>
    </row>
    <row r="132" spans="1:25" x14ac:dyDescent="0.25">
      <c r="A132" s="113"/>
      <c r="B132" s="163" t="s">
        <v>78</v>
      </c>
      <c r="C132" s="165">
        <f>SUM(C127:C131)</f>
        <v>13</v>
      </c>
      <c r="D132" s="165">
        <f t="shared" ref="D132:Y132" si="20">SUM(D127:D131)</f>
        <v>7</v>
      </c>
      <c r="E132" s="165">
        <f t="shared" si="20"/>
        <v>8</v>
      </c>
      <c r="F132" s="165">
        <f t="shared" si="20"/>
        <v>8</v>
      </c>
      <c r="G132" s="165">
        <f t="shared" si="20"/>
        <v>15</v>
      </c>
      <c r="H132" s="165">
        <f t="shared" si="20"/>
        <v>2</v>
      </c>
      <c r="I132" s="165">
        <f t="shared" si="20"/>
        <v>14</v>
      </c>
      <c r="J132" s="165">
        <f t="shared" si="20"/>
        <v>6</v>
      </c>
      <c r="K132" s="165">
        <f t="shared" si="20"/>
        <v>6</v>
      </c>
      <c r="L132" s="165">
        <f t="shared" si="20"/>
        <v>7</v>
      </c>
      <c r="M132" s="165">
        <f t="shared" si="20"/>
        <v>12</v>
      </c>
      <c r="N132" s="165">
        <f t="shared" si="20"/>
        <v>2</v>
      </c>
      <c r="O132" s="165">
        <f t="shared" si="20"/>
        <v>2</v>
      </c>
      <c r="P132" s="165">
        <f t="shared" si="20"/>
        <v>1</v>
      </c>
      <c r="Q132" s="165">
        <f t="shared" si="20"/>
        <v>3</v>
      </c>
      <c r="R132" s="165">
        <f t="shared" si="20"/>
        <v>8</v>
      </c>
      <c r="S132" s="165">
        <f t="shared" si="20"/>
        <v>5</v>
      </c>
      <c r="T132" s="165">
        <f t="shared" si="20"/>
        <v>2</v>
      </c>
      <c r="U132" s="165">
        <f t="shared" si="20"/>
        <v>1</v>
      </c>
      <c r="V132" s="165">
        <f t="shared" si="20"/>
        <v>1</v>
      </c>
      <c r="W132" s="165">
        <f t="shared" si="20"/>
        <v>2</v>
      </c>
      <c r="X132" s="165">
        <f t="shared" si="20"/>
        <v>0</v>
      </c>
      <c r="Y132" s="165">
        <f t="shared" si="20"/>
        <v>125</v>
      </c>
    </row>
    <row r="133" spans="1:25" x14ac:dyDescent="0.25">
      <c r="A133" s="104"/>
      <c r="B133" s="111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</row>
    <row r="134" spans="1:25" x14ac:dyDescent="0.25">
      <c r="A134" s="104"/>
      <c r="B134" s="166" t="s">
        <v>141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</row>
    <row r="135" spans="1:25" x14ac:dyDescent="0.25">
      <c r="A135" s="104"/>
      <c r="B135" s="107" t="s">
        <v>31</v>
      </c>
      <c r="C135" s="103">
        <v>2</v>
      </c>
      <c r="D135" s="103">
        <v>2</v>
      </c>
      <c r="E135" s="103">
        <v>0</v>
      </c>
      <c r="F135" s="103">
        <v>1</v>
      </c>
      <c r="G135" s="103">
        <v>1</v>
      </c>
      <c r="H135" s="103">
        <v>2</v>
      </c>
      <c r="I135" s="103">
        <v>2</v>
      </c>
      <c r="J135" s="103">
        <v>0</v>
      </c>
      <c r="K135" s="103">
        <v>0</v>
      </c>
      <c r="L135" s="103">
        <v>1</v>
      </c>
      <c r="M135" s="103">
        <v>0</v>
      </c>
      <c r="N135" s="103">
        <v>0</v>
      </c>
      <c r="O135" s="103">
        <v>0</v>
      </c>
      <c r="P135" s="103">
        <v>1</v>
      </c>
      <c r="Q135" s="103">
        <v>0</v>
      </c>
      <c r="R135" s="103">
        <v>0</v>
      </c>
      <c r="S135" s="103">
        <v>0</v>
      </c>
      <c r="T135" s="103">
        <v>0</v>
      </c>
      <c r="U135" s="103">
        <v>0</v>
      </c>
      <c r="V135" s="103">
        <v>0</v>
      </c>
      <c r="W135" s="103">
        <v>0</v>
      </c>
      <c r="X135" s="103">
        <v>0</v>
      </c>
      <c r="Y135" s="103">
        <f>SUM(C135:X135)</f>
        <v>12</v>
      </c>
    </row>
    <row r="136" spans="1:25" x14ac:dyDescent="0.25">
      <c r="A136" s="104"/>
      <c r="B136" s="107" t="s">
        <v>142</v>
      </c>
      <c r="C136" s="103">
        <v>0</v>
      </c>
      <c r="D136" s="103">
        <v>0</v>
      </c>
      <c r="E136" s="103">
        <v>0</v>
      </c>
      <c r="F136" s="103">
        <v>0</v>
      </c>
      <c r="G136" s="103">
        <v>0</v>
      </c>
      <c r="H136" s="103">
        <v>0</v>
      </c>
      <c r="I136" s="103">
        <v>0</v>
      </c>
      <c r="J136" s="103">
        <v>0</v>
      </c>
      <c r="K136" s="103">
        <v>0</v>
      </c>
      <c r="L136" s="103">
        <v>0</v>
      </c>
      <c r="M136" s="103">
        <v>0</v>
      </c>
      <c r="N136" s="103">
        <v>0</v>
      </c>
      <c r="O136" s="103">
        <v>0</v>
      </c>
      <c r="P136" s="103">
        <v>0</v>
      </c>
      <c r="Q136" s="103">
        <v>0</v>
      </c>
      <c r="R136" s="103">
        <v>0</v>
      </c>
      <c r="S136" s="103">
        <v>0</v>
      </c>
      <c r="T136" s="103">
        <v>0</v>
      </c>
      <c r="U136" s="103">
        <v>0</v>
      </c>
      <c r="V136" s="103">
        <v>0</v>
      </c>
      <c r="W136" s="103">
        <v>0</v>
      </c>
      <c r="X136" s="103">
        <v>0</v>
      </c>
      <c r="Y136" s="103">
        <f t="shared" ref="Y136:Y139" si="21">SUM(C136:X136)</f>
        <v>0</v>
      </c>
    </row>
    <row r="137" spans="1:25" x14ac:dyDescent="0.25">
      <c r="A137" s="104"/>
      <c r="B137" s="107" t="s">
        <v>143</v>
      </c>
      <c r="C137" s="103">
        <v>1</v>
      </c>
      <c r="D137" s="110">
        <v>1</v>
      </c>
      <c r="E137" s="110">
        <v>0</v>
      </c>
      <c r="F137" s="110">
        <v>0</v>
      </c>
      <c r="G137" s="110">
        <v>0</v>
      </c>
      <c r="H137" s="110">
        <v>1</v>
      </c>
      <c r="I137" s="110">
        <v>1</v>
      </c>
      <c r="J137" s="110">
        <v>0</v>
      </c>
      <c r="K137" s="110">
        <v>1</v>
      </c>
      <c r="L137" s="110">
        <v>1</v>
      </c>
      <c r="M137" s="110">
        <v>4</v>
      </c>
      <c r="N137" s="110">
        <v>1</v>
      </c>
      <c r="O137" s="110">
        <v>0</v>
      </c>
      <c r="P137" s="110">
        <v>0</v>
      </c>
      <c r="Q137" s="110">
        <v>0</v>
      </c>
      <c r="R137" s="110">
        <v>1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03">
        <v>0</v>
      </c>
      <c r="Y137" s="103">
        <f t="shared" si="21"/>
        <v>12</v>
      </c>
    </row>
    <row r="138" spans="1:25" x14ac:dyDescent="0.25">
      <c r="A138" s="113"/>
      <c r="B138" s="106" t="s">
        <v>144</v>
      </c>
      <c r="C138" s="103">
        <v>0</v>
      </c>
      <c r="D138" s="110">
        <v>0</v>
      </c>
      <c r="E138" s="110">
        <v>1</v>
      </c>
      <c r="F138" s="110">
        <v>1</v>
      </c>
      <c r="G138" s="110">
        <v>0</v>
      </c>
      <c r="H138" s="110">
        <v>1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1</v>
      </c>
      <c r="R138" s="110">
        <v>2</v>
      </c>
      <c r="S138" s="110">
        <v>1</v>
      </c>
      <c r="T138" s="110">
        <v>0</v>
      </c>
      <c r="U138" s="110">
        <v>0</v>
      </c>
      <c r="V138" s="110">
        <v>0</v>
      </c>
      <c r="W138" s="110">
        <v>0</v>
      </c>
      <c r="X138" s="103">
        <v>0</v>
      </c>
      <c r="Y138" s="103">
        <f t="shared" si="21"/>
        <v>7</v>
      </c>
    </row>
    <row r="139" spans="1:25" x14ac:dyDescent="0.25">
      <c r="A139" s="113"/>
      <c r="B139" s="163" t="s">
        <v>78</v>
      </c>
      <c r="C139" s="165">
        <f>SUM(C135:C138)</f>
        <v>3</v>
      </c>
      <c r="D139" s="165">
        <f t="shared" ref="D139:X139" si="22">SUM(D135:D138)</f>
        <v>3</v>
      </c>
      <c r="E139" s="165">
        <f t="shared" si="22"/>
        <v>1</v>
      </c>
      <c r="F139" s="165">
        <f t="shared" si="22"/>
        <v>2</v>
      </c>
      <c r="G139" s="165">
        <f t="shared" si="22"/>
        <v>1</v>
      </c>
      <c r="H139" s="165">
        <f t="shared" si="22"/>
        <v>4</v>
      </c>
      <c r="I139" s="165">
        <f t="shared" si="22"/>
        <v>3</v>
      </c>
      <c r="J139" s="165">
        <f t="shared" si="22"/>
        <v>0</v>
      </c>
      <c r="K139" s="165">
        <f t="shared" si="22"/>
        <v>1</v>
      </c>
      <c r="L139" s="165">
        <f t="shared" si="22"/>
        <v>2</v>
      </c>
      <c r="M139" s="165">
        <f t="shared" si="22"/>
        <v>4</v>
      </c>
      <c r="N139" s="165">
        <f t="shared" si="22"/>
        <v>1</v>
      </c>
      <c r="O139" s="165">
        <f t="shared" si="22"/>
        <v>0</v>
      </c>
      <c r="P139" s="165">
        <f t="shared" si="22"/>
        <v>1</v>
      </c>
      <c r="Q139" s="165">
        <f t="shared" si="22"/>
        <v>1</v>
      </c>
      <c r="R139" s="165">
        <f t="shared" si="22"/>
        <v>3</v>
      </c>
      <c r="S139" s="165">
        <f t="shared" si="22"/>
        <v>1</v>
      </c>
      <c r="T139" s="165">
        <f t="shared" si="22"/>
        <v>0</v>
      </c>
      <c r="U139" s="165">
        <f t="shared" si="22"/>
        <v>0</v>
      </c>
      <c r="V139" s="165">
        <f t="shared" si="22"/>
        <v>0</v>
      </c>
      <c r="W139" s="165">
        <f t="shared" si="22"/>
        <v>0</v>
      </c>
      <c r="X139" s="165">
        <f t="shared" si="22"/>
        <v>0</v>
      </c>
      <c r="Y139" s="165">
        <f t="shared" si="21"/>
        <v>31</v>
      </c>
    </row>
    <row r="140" spans="1:25" x14ac:dyDescent="0.25">
      <c r="A140" s="104"/>
      <c r="B140" s="111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</row>
    <row r="141" spans="1:25" x14ac:dyDescent="0.25">
      <c r="A141" s="104"/>
      <c r="B141" s="166" t="s">
        <v>145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</row>
    <row r="142" spans="1:25" x14ac:dyDescent="0.25">
      <c r="A142" s="104"/>
      <c r="B142" s="107" t="s">
        <v>32</v>
      </c>
      <c r="C142" s="110">
        <v>0</v>
      </c>
      <c r="D142" s="110">
        <v>0</v>
      </c>
      <c r="E142" s="110">
        <v>1</v>
      </c>
      <c r="F142" s="110">
        <v>0</v>
      </c>
      <c r="G142" s="110">
        <v>3</v>
      </c>
      <c r="H142" s="112">
        <v>6</v>
      </c>
      <c r="I142" s="112">
        <v>3</v>
      </c>
      <c r="J142" s="112">
        <v>4</v>
      </c>
      <c r="K142" s="112">
        <v>1</v>
      </c>
      <c r="L142" s="112">
        <v>1</v>
      </c>
      <c r="M142" s="112">
        <v>0</v>
      </c>
      <c r="N142" s="112">
        <v>4</v>
      </c>
      <c r="O142" s="112">
        <v>5</v>
      </c>
      <c r="P142" s="112">
        <v>4</v>
      </c>
      <c r="Q142" s="112">
        <v>4</v>
      </c>
      <c r="R142" s="112">
        <v>5</v>
      </c>
      <c r="S142" s="112">
        <v>1</v>
      </c>
      <c r="T142" s="112">
        <v>4</v>
      </c>
      <c r="U142" s="112">
        <v>9</v>
      </c>
      <c r="V142" s="112">
        <v>6</v>
      </c>
      <c r="W142" s="112">
        <v>5</v>
      </c>
      <c r="X142" s="112">
        <v>9</v>
      </c>
      <c r="Y142" s="112">
        <f>SUM(C142:X142)</f>
        <v>75</v>
      </c>
    </row>
    <row r="143" spans="1:25" x14ac:dyDescent="0.25">
      <c r="A143" s="104"/>
      <c r="B143" s="107" t="s">
        <v>146</v>
      </c>
      <c r="C143" s="112">
        <v>0</v>
      </c>
      <c r="D143" s="112">
        <v>0</v>
      </c>
      <c r="E143" s="112">
        <v>1</v>
      </c>
      <c r="F143" s="112">
        <v>2</v>
      </c>
      <c r="G143" s="112">
        <v>0</v>
      </c>
      <c r="H143" s="112">
        <v>0</v>
      </c>
      <c r="I143" s="112">
        <v>0</v>
      </c>
      <c r="J143" s="112">
        <v>1</v>
      </c>
      <c r="K143" s="112">
        <v>0</v>
      </c>
      <c r="L143" s="112">
        <v>0</v>
      </c>
      <c r="M143" s="112">
        <v>2</v>
      </c>
      <c r="N143" s="112">
        <v>0</v>
      </c>
      <c r="O143" s="112">
        <v>0</v>
      </c>
      <c r="P143" s="112">
        <v>0</v>
      </c>
      <c r="Q143" s="112">
        <v>0</v>
      </c>
      <c r="R143" s="112">
        <v>2</v>
      </c>
      <c r="S143" s="112">
        <v>0</v>
      </c>
      <c r="T143" s="112">
        <v>1</v>
      </c>
      <c r="U143" s="112">
        <v>3</v>
      </c>
      <c r="V143" s="112">
        <v>6</v>
      </c>
      <c r="W143" s="112">
        <v>4</v>
      </c>
      <c r="X143" s="112">
        <v>1</v>
      </c>
      <c r="Y143" s="112">
        <f t="shared" ref="Y143:Y147" si="23">SUM(C143:X143)</f>
        <v>23</v>
      </c>
    </row>
    <row r="144" spans="1:25" x14ac:dyDescent="0.25">
      <c r="A144" s="104"/>
      <c r="B144" s="107" t="s">
        <v>147</v>
      </c>
      <c r="C144" s="112">
        <v>1</v>
      </c>
      <c r="D144" s="110">
        <v>0</v>
      </c>
      <c r="E144" s="110">
        <v>0</v>
      </c>
      <c r="F144" s="112">
        <v>1</v>
      </c>
      <c r="G144" s="112">
        <v>0</v>
      </c>
      <c r="H144" s="112">
        <v>1</v>
      </c>
      <c r="I144" s="112">
        <v>0</v>
      </c>
      <c r="J144" s="112">
        <v>1</v>
      </c>
      <c r="K144" s="112">
        <v>0</v>
      </c>
      <c r="L144" s="112">
        <v>0</v>
      </c>
      <c r="M144" s="112">
        <v>0</v>
      </c>
      <c r="N144" s="112">
        <v>3</v>
      </c>
      <c r="O144" s="112">
        <v>0</v>
      </c>
      <c r="P144" s="112">
        <v>2</v>
      </c>
      <c r="Q144" s="112">
        <v>2</v>
      </c>
      <c r="R144" s="112">
        <v>2</v>
      </c>
      <c r="S144" s="112">
        <v>2</v>
      </c>
      <c r="T144" s="112">
        <v>3</v>
      </c>
      <c r="U144" s="112">
        <v>2</v>
      </c>
      <c r="V144" s="112">
        <v>4</v>
      </c>
      <c r="W144" s="112">
        <v>3</v>
      </c>
      <c r="X144" s="112">
        <v>9</v>
      </c>
      <c r="Y144" s="112">
        <f t="shared" si="23"/>
        <v>36</v>
      </c>
    </row>
    <row r="145" spans="1:25" x14ac:dyDescent="0.25">
      <c r="A145" s="104"/>
      <c r="B145" s="107" t="s">
        <v>148</v>
      </c>
      <c r="C145" s="103">
        <v>0</v>
      </c>
      <c r="D145" s="103">
        <v>0</v>
      </c>
      <c r="E145" s="103">
        <v>3</v>
      </c>
      <c r="F145" s="103">
        <v>0</v>
      </c>
      <c r="G145" s="103">
        <v>1</v>
      </c>
      <c r="H145" s="103">
        <v>0</v>
      </c>
      <c r="I145" s="103">
        <v>1</v>
      </c>
      <c r="J145" s="103">
        <v>0</v>
      </c>
      <c r="K145" s="103">
        <v>0</v>
      </c>
      <c r="L145" s="103">
        <v>3</v>
      </c>
      <c r="M145" s="103">
        <v>0</v>
      </c>
      <c r="N145" s="103">
        <v>0</v>
      </c>
      <c r="O145" s="103">
        <v>0</v>
      </c>
      <c r="P145" s="103">
        <v>0</v>
      </c>
      <c r="Q145" s="103">
        <v>0</v>
      </c>
      <c r="R145" s="103">
        <v>0</v>
      </c>
      <c r="S145" s="103">
        <v>0</v>
      </c>
      <c r="T145" s="103">
        <v>0</v>
      </c>
      <c r="U145" s="103">
        <v>0</v>
      </c>
      <c r="V145" s="103">
        <v>0</v>
      </c>
      <c r="W145" s="103">
        <v>0</v>
      </c>
      <c r="X145" s="103">
        <v>0</v>
      </c>
      <c r="Y145" s="112">
        <f t="shared" si="23"/>
        <v>8</v>
      </c>
    </row>
    <row r="146" spans="1:25" x14ac:dyDescent="0.25">
      <c r="A146" s="104"/>
      <c r="B146" s="106" t="s">
        <v>149</v>
      </c>
      <c r="C146" s="103">
        <v>1</v>
      </c>
      <c r="D146" s="103">
        <v>2</v>
      </c>
      <c r="E146" s="103">
        <v>1</v>
      </c>
      <c r="F146" s="103">
        <v>2</v>
      </c>
      <c r="G146" s="103">
        <v>10</v>
      </c>
      <c r="H146" s="103">
        <v>2</v>
      </c>
      <c r="I146" s="103">
        <v>2</v>
      </c>
      <c r="J146" s="103">
        <v>0</v>
      </c>
      <c r="K146" s="103">
        <v>2</v>
      </c>
      <c r="L146" s="103">
        <v>3</v>
      </c>
      <c r="M146" s="103">
        <v>2</v>
      </c>
      <c r="N146" s="103">
        <v>0</v>
      </c>
      <c r="O146" s="103">
        <v>0</v>
      </c>
      <c r="P146" s="103">
        <v>2</v>
      </c>
      <c r="Q146" s="103">
        <v>2</v>
      </c>
      <c r="R146" s="103">
        <v>1</v>
      </c>
      <c r="S146" s="103">
        <v>1</v>
      </c>
      <c r="T146" s="103">
        <v>0</v>
      </c>
      <c r="U146" s="103">
        <v>0</v>
      </c>
      <c r="V146" s="103">
        <v>0</v>
      </c>
      <c r="W146" s="103">
        <v>0</v>
      </c>
      <c r="X146" s="103">
        <v>0</v>
      </c>
      <c r="Y146" s="112">
        <f t="shared" si="23"/>
        <v>33</v>
      </c>
    </row>
    <row r="147" spans="1:25" x14ac:dyDescent="0.25">
      <c r="A147" s="104"/>
      <c r="B147" s="107" t="s">
        <v>150</v>
      </c>
      <c r="C147" s="103">
        <v>0</v>
      </c>
      <c r="D147" s="103">
        <v>0</v>
      </c>
      <c r="E147" s="103">
        <v>0</v>
      </c>
      <c r="F147" s="103">
        <v>0</v>
      </c>
      <c r="G147" s="103">
        <v>1</v>
      </c>
      <c r="H147" s="103">
        <v>3</v>
      </c>
      <c r="I147" s="103">
        <v>1</v>
      </c>
      <c r="J147" s="103">
        <v>3</v>
      </c>
      <c r="K147" s="103">
        <v>2</v>
      </c>
      <c r="L147" s="103">
        <v>0</v>
      </c>
      <c r="M147" s="103">
        <v>0</v>
      </c>
      <c r="N147" s="103">
        <v>0</v>
      </c>
      <c r="O147" s="103">
        <v>0</v>
      </c>
      <c r="P147" s="103">
        <v>2</v>
      </c>
      <c r="Q147" s="103">
        <v>0</v>
      </c>
      <c r="R147" s="103">
        <v>0</v>
      </c>
      <c r="S147" s="103">
        <v>0</v>
      </c>
      <c r="T147" s="103">
        <v>0</v>
      </c>
      <c r="U147" s="103">
        <v>0</v>
      </c>
      <c r="V147" s="103">
        <v>0</v>
      </c>
      <c r="W147" s="103">
        <v>0</v>
      </c>
      <c r="X147" s="103">
        <v>0</v>
      </c>
      <c r="Y147" s="112">
        <f t="shared" si="23"/>
        <v>12</v>
      </c>
    </row>
    <row r="148" spans="1:25" x14ac:dyDescent="0.25">
      <c r="A148" s="104"/>
      <c r="B148" s="163" t="s">
        <v>78</v>
      </c>
      <c r="C148" s="164">
        <f>SUM(C142:C147)</f>
        <v>2</v>
      </c>
      <c r="D148" s="164">
        <f t="shared" ref="D148:Y148" si="24">SUM(D142:D147)</f>
        <v>2</v>
      </c>
      <c r="E148" s="164">
        <f t="shared" si="24"/>
        <v>6</v>
      </c>
      <c r="F148" s="164">
        <f t="shared" si="24"/>
        <v>5</v>
      </c>
      <c r="G148" s="164">
        <f t="shared" si="24"/>
        <v>15</v>
      </c>
      <c r="H148" s="164">
        <f t="shared" si="24"/>
        <v>12</v>
      </c>
      <c r="I148" s="164">
        <f t="shared" si="24"/>
        <v>7</v>
      </c>
      <c r="J148" s="164">
        <f t="shared" si="24"/>
        <v>9</v>
      </c>
      <c r="K148" s="164">
        <f t="shared" si="24"/>
        <v>5</v>
      </c>
      <c r="L148" s="164">
        <f t="shared" si="24"/>
        <v>7</v>
      </c>
      <c r="M148" s="164">
        <f t="shared" si="24"/>
        <v>4</v>
      </c>
      <c r="N148" s="164">
        <f t="shared" si="24"/>
        <v>7</v>
      </c>
      <c r="O148" s="164">
        <f t="shared" si="24"/>
        <v>5</v>
      </c>
      <c r="P148" s="164">
        <f t="shared" si="24"/>
        <v>10</v>
      </c>
      <c r="Q148" s="164">
        <f t="shared" si="24"/>
        <v>8</v>
      </c>
      <c r="R148" s="164">
        <f t="shared" si="24"/>
        <v>10</v>
      </c>
      <c r="S148" s="164">
        <f t="shared" si="24"/>
        <v>4</v>
      </c>
      <c r="T148" s="164">
        <f t="shared" si="24"/>
        <v>8</v>
      </c>
      <c r="U148" s="164">
        <f t="shared" si="24"/>
        <v>14</v>
      </c>
      <c r="V148" s="164">
        <f t="shared" si="24"/>
        <v>16</v>
      </c>
      <c r="W148" s="164">
        <f t="shared" si="24"/>
        <v>12</v>
      </c>
      <c r="X148" s="164">
        <f t="shared" si="24"/>
        <v>19</v>
      </c>
      <c r="Y148" s="164">
        <f t="shared" si="24"/>
        <v>187</v>
      </c>
    </row>
    <row r="149" spans="1:25" ht="15.75" thickBot="1" x14ac:dyDescent="0.3">
      <c r="A149" s="137"/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</row>
    <row r="150" spans="1:25" ht="15.75" thickTop="1" x14ac:dyDescent="0.25">
      <c r="A150" s="95"/>
      <c r="B150" s="171" t="s">
        <v>42</v>
      </c>
      <c r="C150" s="172">
        <f>C16+C25+C27+C33+C39+C45+C52+C58+C63+C68+C74+C76+C82+C87+C93+C95+C104+C112+C117+C122+C124+C132+C139+C148</f>
        <v>69</v>
      </c>
      <c r="D150" s="172">
        <f t="shared" ref="D150:Y150" si="25">D16+D25+D27+D33+D39+D45+D52+D58+D63+D68+D74+D76+D82+D87+D93+D95+D104+D112+D117+D122+D124+D132+D139+D148</f>
        <v>122</v>
      </c>
      <c r="E150" s="172">
        <f t="shared" si="25"/>
        <v>123</v>
      </c>
      <c r="F150" s="172">
        <f t="shared" si="25"/>
        <v>149</v>
      </c>
      <c r="G150" s="172">
        <f t="shared" si="25"/>
        <v>160</v>
      </c>
      <c r="H150" s="172">
        <f t="shared" si="25"/>
        <v>115</v>
      </c>
      <c r="I150" s="172">
        <f t="shared" si="25"/>
        <v>185</v>
      </c>
      <c r="J150" s="172">
        <f t="shared" si="25"/>
        <v>177</v>
      </c>
      <c r="K150" s="172">
        <f t="shared" si="25"/>
        <v>145</v>
      </c>
      <c r="L150" s="172">
        <f t="shared" si="25"/>
        <v>202</v>
      </c>
      <c r="M150" s="172">
        <f t="shared" si="25"/>
        <v>197</v>
      </c>
      <c r="N150" s="172">
        <f t="shared" si="25"/>
        <v>169</v>
      </c>
      <c r="O150" s="172">
        <f t="shared" si="25"/>
        <v>94</v>
      </c>
      <c r="P150" s="172">
        <f t="shared" si="25"/>
        <v>97</v>
      </c>
      <c r="Q150" s="172">
        <f t="shared" si="25"/>
        <v>127</v>
      </c>
      <c r="R150" s="172">
        <f t="shared" si="25"/>
        <v>139</v>
      </c>
      <c r="S150" s="172">
        <f t="shared" si="25"/>
        <v>169</v>
      </c>
      <c r="T150" s="172">
        <f t="shared" si="25"/>
        <v>165</v>
      </c>
      <c r="U150" s="172">
        <f t="shared" si="25"/>
        <v>100</v>
      </c>
      <c r="V150" s="172">
        <f t="shared" si="25"/>
        <v>122</v>
      </c>
      <c r="W150" s="172">
        <f t="shared" si="25"/>
        <v>138</v>
      </c>
      <c r="X150" s="172">
        <f t="shared" si="25"/>
        <v>119</v>
      </c>
      <c r="Y150" s="172">
        <f t="shared" si="25"/>
        <v>3080</v>
      </c>
    </row>
  </sheetData>
  <mergeCells count="5">
    <mergeCell ref="A1:Y1"/>
    <mergeCell ref="R2:Y2"/>
    <mergeCell ref="A4:A5"/>
    <mergeCell ref="C4:X4"/>
    <mergeCell ref="Y4:Y5"/>
  </mergeCells>
  <printOptions horizontalCentered="1"/>
  <pageMargins left="0" right="0" top="0" bottom="0" header="0" footer="0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50"/>
  <sheetViews>
    <sheetView topLeftCell="A127" workbookViewId="0">
      <selection activeCell="P18" sqref="P18"/>
    </sheetView>
  </sheetViews>
  <sheetFormatPr defaultRowHeight="15" x14ac:dyDescent="0.25"/>
  <cols>
    <col min="1" max="1" width="4.28515625" customWidth="1"/>
    <col min="2" max="2" width="18.5703125" customWidth="1"/>
    <col min="3" max="13" width="9.7109375" customWidth="1"/>
  </cols>
  <sheetData>
    <row r="1" spans="1:17" ht="15.75" x14ac:dyDescent="0.25">
      <c r="A1" s="234" t="s">
        <v>151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7" ht="15.75" x14ac:dyDescent="0.25">
      <c r="A2" s="92"/>
      <c r="B2" s="140"/>
      <c r="C2" s="93"/>
      <c r="D2" s="93"/>
      <c r="E2" s="93"/>
      <c r="F2" s="93"/>
      <c r="G2" s="93"/>
      <c r="H2" s="93"/>
      <c r="I2" s="93"/>
      <c r="J2" s="161"/>
      <c r="K2" s="161"/>
      <c r="L2" s="161"/>
      <c r="M2" s="184" t="s">
        <v>161</v>
      </c>
      <c r="N2" s="161"/>
      <c r="O2" s="161"/>
      <c r="P2" s="161"/>
      <c r="Q2" s="161"/>
    </row>
    <row r="3" spans="1:17" x14ac:dyDescent="0.25">
      <c r="A3" s="92"/>
      <c r="B3" s="140"/>
      <c r="C3" s="93"/>
      <c r="D3" s="93"/>
      <c r="E3" s="93"/>
      <c r="F3" s="93"/>
      <c r="G3" s="93"/>
      <c r="H3" s="93"/>
      <c r="I3" s="93"/>
      <c r="J3" s="160"/>
      <c r="K3" s="160"/>
      <c r="L3" s="160"/>
      <c r="M3" s="161" t="s">
        <v>160</v>
      </c>
      <c r="N3" s="160"/>
      <c r="O3" s="160"/>
    </row>
    <row r="4" spans="1:17" x14ac:dyDescent="0.25">
      <c r="A4" s="236" t="s">
        <v>44</v>
      </c>
      <c r="B4" s="94" t="s">
        <v>2</v>
      </c>
      <c r="C4" s="238" t="s">
        <v>66</v>
      </c>
      <c r="D4" s="239"/>
      <c r="E4" s="239"/>
      <c r="F4" s="239"/>
      <c r="G4" s="239"/>
      <c r="H4" s="239"/>
      <c r="I4" s="239"/>
      <c r="J4" s="239"/>
      <c r="K4" s="239"/>
      <c r="L4" s="240"/>
      <c r="M4" s="236" t="s">
        <v>67</v>
      </c>
    </row>
    <row r="5" spans="1:17" x14ac:dyDescent="0.25">
      <c r="A5" s="237"/>
      <c r="B5" s="95" t="s">
        <v>68</v>
      </c>
      <c r="C5" s="95">
        <v>2004</v>
      </c>
      <c r="D5" s="95">
        <v>2005</v>
      </c>
      <c r="E5" s="95">
        <v>2006</v>
      </c>
      <c r="F5" s="95">
        <v>2007</v>
      </c>
      <c r="G5" s="95">
        <v>2008</v>
      </c>
      <c r="H5" s="95">
        <v>2009</v>
      </c>
      <c r="I5" s="95">
        <v>2010</v>
      </c>
      <c r="J5" s="95">
        <v>2011</v>
      </c>
      <c r="K5" s="95">
        <v>2012</v>
      </c>
      <c r="L5" s="95">
        <v>2013</v>
      </c>
      <c r="M5" s="237"/>
    </row>
    <row r="6" spans="1:17" ht="15.75" thickBot="1" x14ac:dyDescent="0.3">
      <c r="A6" s="97">
        <v>1</v>
      </c>
      <c r="B6" s="97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8">
        <v>12</v>
      </c>
      <c r="M6" s="98">
        <v>13</v>
      </c>
    </row>
    <row r="7" spans="1:17" ht="15.75" thickTop="1" x14ac:dyDescent="0.25">
      <c r="A7" s="99"/>
      <c r="B7" s="171" t="s">
        <v>69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7" x14ac:dyDescent="0.25">
      <c r="A8" s="101">
        <v>1</v>
      </c>
      <c r="B8" s="107" t="s">
        <v>70</v>
      </c>
      <c r="C8" s="141">
        <v>1</v>
      </c>
      <c r="D8" s="141">
        <v>6</v>
      </c>
      <c r="E8" s="141">
        <v>2</v>
      </c>
      <c r="F8" s="141">
        <v>1</v>
      </c>
      <c r="G8" s="141">
        <v>5</v>
      </c>
      <c r="H8" s="141">
        <v>1</v>
      </c>
      <c r="I8" s="141">
        <v>6</v>
      </c>
      <c r="J8" s="141">
        <v>3</v>
      </c>
      <c r="K8" s="141">
        <v>1</v>
      </c>
      <c r="L8" s="141">
        <v>0</v>
      </c>
      <c r="M8" s="141">
        <v>26</v>
      </c>
    </row>
    <row r="9" spans="1:17" x14ac:dyDescent="0.25">
      <c r="A9" s="104">
        <v>2</v>
      </c>
      <c r="B9" s="107" t="s">
        <v>71</v>
      </c>
      <c r="C9" s="141">
        <v>16</v>
      </c>
      <c r="D9" s="141">
        <v>49</v>
      </c>
      <c r="E9" s="141">
        <v>41</v>
      </c>
      <c r="F9" s="141">
        <v>4</v>
      </c>
      <c r="G9" s="141">
        <v>2</v>
      </c>
      <c r="H9" s="141">
        <v>4</v>
      </c>
      <c r="I9" s="141">
        <v>8</v>
      </c>
      <c r="J9" s="141">
        <v>0</v>
      </c>
      <c r="K9" s="141">
        <v>0</v>
      </c>
      <c r="L9" s="141">
        <v>3</v>
      </c>
      <c r="M9" s="141">
        <v>127</v>
      </c>
    </row>
    <row r="10" spans="1:17" x14ac:dyDescent="0.25">
      <c r="A10" s="101">
        <v>3</v>
      </c>
      <c r="B10" s="107" t="s">
        <v>72</v>
      </c>
      <c r="C10" s="141">
        <v>0</v>
      </c>
      <c r="D10" s="141">
        <v>4</v>
      </c>
      <c r="E10" s="141">
        <v>18</v>
      </c>
      <c r="F10" s="141">
        <v>4</v>
      </c>
      <c r="G10" s="141">
        <v>8</v>
      </c>
      <c r="H10" s="141">
        <v>1</v>
      </c>
      <c r="I10" s="141">
        <v>1</v>
      </c>
      <c r="J10" s="141">
        <v>1</v>
      </c>
      <c r="K10" s="141">
        <v>1</v>
      </c>
      <c r="L10" s="141">
        <v>0</v>
      </c>
      <c r="M10" s="141">
        <v>38</v>
      </c>
    </row>
    <row r="11" spans="1:17" x14ac:dyDescent="0.25">
      <c r="A11" s="104">
        <v>4</v>
      </c>
      <c r="B11" s="107" t="s">
        <v>73</v>
      </c>
      <c r="C11" s="141">
        <v>4</v>
      </c>
      <c r="D11" s="141">
        <v>22</v>
      </c>
      <c r="E11" s="141">
        <v>21</v>
      </c>
      <c r="F11" s="141">
        <v>5</v>
      </c>
      <c r="G11" s="141">
        <v>1</v>
      </c>
      <c r="H11" s="141">
        <v>2</v>
      </c>
      <c r="I11" s="141">
        <v>7</v>
      </c>
      <c r="J11" s="141">
        <v>2</v>
      </c>
      <c r="K11" s="141">
        <v>2</v>
      </c>
      <c r="L11" s="141">
        <v>2</v>
      </c>
      <c r="M11" s="141">
        <v>68</v>
      </c>
    </row>
    <row r="12" spans="1:17" x14ac:dyDescent="0.25">
      <c r="A12" s="101">
        <v>5</v>
      </c>
      <c r="B12" s="107" t="s">
        <v>74</v>
      </c>
      <c r="C12" s="141">
        <v>1</v>
      </c>
      <c r="D12" s="141">
        <v>7</v>
      </c>
      <c r="E12" s="141">
        <v>11</v>
      </c>
      <c r="F12" s="141">
        <v>3</v>
      </c>
      <c r="G12" s="141">
        <v>3</v>
      </c>
      <c r="H12" s="141">
        <v>4</v>
      </c>
      <c r="I12" s="141">
        <v>8</v>
      </c>
      <c r="J12" s="141">
        <v>3</v>
      </c>
      <c r="K12" s="141">
        <v>7</v>
      </c>
      <c r="L12" s="141">
        <v>2</v>
      </c>
      <c r="M12" s="141">
        <v>49</v>
      </c>
    </row>
    <row r="13" spans="1:17" x14ac:dyDescent="0.25">
      <c r="A13" s="104">
        <v>6</v>
      </c>
      <c r="B13" s="107" t="s">
        <v>75</v>
      </c>
      <c r="C13" s="141">
        <v>1</v>
      </c>
      <c r="D13" s="141">
        <v>7</v>
      </c>
      <c r="E13" s="141">
        <v>8</v>
      </c>
      <c r="F13" s="141">
        <v>21</v>
      </c>
      <c r="G13" s="141">
        <v>6</v>
      </c>
      <c r="H13" s="141">
        <v>4</v>
      </c>
      <c r="I13" s="141">
        <v>15</v>
      </c>
      <c r="J13" s="141">
        <v>8</v>
      </c>
      <c r="K13" s="141">
        <v>5</v>
      </c>
      <c r="L13" s="141">
        <v>8</v>
      </c>
      <c r="M13" s="141">
        <v>83</v>
      </c>
    </row>
    <row r="14" spans="1:17" x14ac:dyDescent="0.25">
      <c r="A14" s="101">
        <v>7</v>
      </c>
      <c r="B14" s="107" t="s">
        <v>76</v>
      </c>
      <c r="C14" s="141">
        <v>9</v>
      </c>
      <c r="D14" s="141">
        <v>31</v>
      </c>
      <c r="E14" s="141">
        <v>36</v>
      </c>
      <c r="F14" s="141">
        <v>20</v>
      </c>
      <c r="G14" s="141">
        <v>10</v>
      </c>
      <c r="H14" s="141">
        <v>3</v>
      </c>
      <c r="I14" s="141">
        <v>13</v>
      </c>
      <c r="J14" s="141">
        <v>3</v>
      </c>
      <c r="K14" s="141">
        <v>1</v>
      </c>
      <c r="L14" s="141">
        <v>0</v>
      </c>
      <c r="M14" s="141">
        <v>126</v>
      </c>
    </row>
    <row r="15" spans="1:17" x14ac:dyDescent="0.25">
      <c r="A15" s="104">
        <v>8</v>
      </c>
      <c r="B15" s="107" t="s">
        <v>77</v>
      </c>
      <c r="C15" s="141">
        <v>15</v>
      </c>
      <c r="D15" s="141">
        <v>19</v>
      </c>
      <c r="E15" s="141">
        <v>58</v>
      </c>
      <c r="F15" s="141">
        <v>79</v>
      </c>
      <c r="G15" s="141">
        <v>31</v>
      </c>
      <c r="H15" s="141">
        <v>35</v>
      </c>
      <c r="I15" s="141">
        <v>35</v>
      </c>
      <c r="J15" s="141">
        <v>22</v>
      </c>
      <c r="K15" s="141">
        <v>13</v>
      </c>
      <c r="L15" s="141">
        <v>19</v>
      </c>
      <c r="M15" s="141">
        <v>326</v>
      </c>
    </row>
    <row r="16" spans="1:17" x14ac:dyDescent="0.25">
      <c r="A16" s="104"/>
      <c r="B16" s="163" t="s">
        <v>78</v>
      </c>
      <c r="C16" s="173">
        <v>47</v>
      </c>
      <c r="D16" s="173">
        <v>145</v>
      </c>
      <c r="E16" s="173">
        <v>195</v>
      </c>
      <c r="F16" s="173">
        <v>137</v>
      </c>
      <c r="G16" s="173">
        <v>66</v>
      </c>
      <c r="H16" s="173">
        <v>54</v>
      </c>
      <c r="I16" s="173">
        <v>93</v>
      </c>
      <c r="J16" s="173">
        <v>42</v>
      </c>
      <c r="K16" s="173">
        <v>30</v>
      </c>
      <c r="L16" s="173">
        <v>34</v>
      </c>
      <c r="M16" s="173">
        <v>843</v>
      </c>
    </row>
    <row r="17" spans="1:13" x14ac:dyDescent="0.25">
      <c r="A17" s="104"/>
      <c r="B17" s="107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3" x14ac:dyDescent="0.25">
      <c r="A18" s="104"/>
      <c r="B18" s="166" t="s">
        <v>79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</row>
    <row r="19" spans="1:13" x14ac:dyDescent="0.25">
      <c r="A19" s="104"/>
      <c r="B19" s="107" t="s">
        <v>10</v>
      </c>
      <c r="C19" s="143">
        <v>3</v>
      </c>
      <c r="D19" s="143">
        <v>17</v>
      </c>
      <c r="E19" s="143">
        <v>18</v>
      </c>
      <c r="F19" s="143">
        <v>1</v>
      </c>
      <c r="G19" s="143">
        <v>1</v>
      </c>
      <c r="H19" s="143">
        <v>52</v>
      </c>
      <c r="I19" s="143">
        <v>16</v>
      </c>
      <c r="J19" s="143">
        <v>5</v>
      </c>
      <c r="K19" s="143">
        <v>4</v>
      </c>
      <c r="L19" s="143">
        <v>0</v>
      </c>
      <c r="M19" s="142">
        <f>SUM(C19:L19)</f>
        <v>117</v>
      </c>
    </row>
    <row r="20" spans="1:13" x14ac:dyDescent="0.25">
      <c r="A20" s="104"/>
      <c r="B20" s="107" t="s">
        <v>80</v>
      </c>
      <c r="C20" s="143">
        <v>0</v>
      </c>
      <c r="D20" s="143">
        <v>2</v>
      </c>
      <c r="E20" s="143">
        <v>9</v>
      </c>
      <c r="F20" s="143">
        <v>6</v>
      </c>
      <c r="G20" s="143">
        <v>0</v>
      </c>
      <c r="H20" s="143">
        <v>5</v>
      </c>
      <c r="I20" s="143">
        <v>2</v>
      </c>
      <c r="J20" s="143">
        <v>0</v>
      </c>
      <c r="K20" s="143">
        <v>0</v>
      </c>
      <c r="L20" s="143">
        <v>0</v>
      </c>
      <c r="M20" s="142">
        <f t="shared" ref="M20:M24" si="0">SUM(C20:L20)</f>
        <v>24</v>
      </c>
    </row>
    <row r="21" spans="1:13" x14ac:dyDescent="0.25">
      <c r="A21" s="104"/>
      <c r="B21" s="107" t="s">
        <v>81</v>
      </c>
      <c r="C21" s="143">
        <v>2</v>
      </c>
      <c r="D21" s="143">
        <v>7</v>
      </c>
      <c r="E21" s="143">
        <v>21</v>
      </c>
      <c r="F21" s="143">
        <v>12</v>
      </c>
      <c r="G21" s="143">
        <v>8</v>
      </c>
      <c r="H21" s="143">
        <v>48</v>
      </c>
      <c r="I21" s="143">
        <v>8</v>
      </c>
      <c r="J21" s="143">
        <v>4</v>
      </c>
      <c r="K21" s="143">
        <v>0</v>
      </c>
      <c r="L21" s="143">
        <v>0</v>
      </c>
      <c r="M21" s="142">
        <f t="shared" si="0"/>
        <v>110</v>
      </c>
    </row>
    <row r="22" spans="1:13" x14ac:dyDescent="0.25">
      <c r="A22" s="104"/>
      <c r="B22" s="106" t="s">
        <v>82</v>
      </c>
      <c r="C22" s="144">
        <v>0</v>
      </c>
      <c r="D22" s="144">
        <v>6</v>
      </c>
      <c r="E22" s="144">
        <v>9</v>
      </c>
      <c r="F22" s="144">
        <v>25</v>
      </c>
      <c r="G22" s="144">
        <v>38</v>
      </c>
      <c r="H22" s="144">
        <v>16</v>
      </c>
      <c r="I22" s="144">
        <v>60</v>
      </c>
      <c r="J22" s="144">
        <v>5</v>
      </c>
      <c r="K22" s="144">
        <v>1</v>
      </c>
      <c r="L22" s="144">
        <v>1</v>
      </c>
      <c r="M22" s="142">
        <f t="shared" si="0"/>
        <v>161</v>
      </c>
    </row>
    <row r="23" spans="1:13" x14ac:dyDescent="0.25">
      <c r="A23" s="104"/>
      <c r="B23" s="106" t="s">
        <v>83</v>
      </c>
      <c r="C23" s="142">
        <v>0</v>
      </c>
      <c r="D23" s="142">
        <v>3</v>
      </c>
      <c r="E23" s="142">
        <v>3</v>
      </c>
      <c r="F23" s="142">
        <v>5</v>
      </c>
      <c r="G23" s="142">
        <v>36</v>
      </c>
      <c r="H23" s="142">
        <v>49</v>
      </c>
      <c r="I23" s="142">
        <v>7</v>
      </c>
      <c r="J23" s="142">
        <v>2</v>
      </c>
      <c r="K23" s="142">
        <v>0</v>
      </c>
      <c r="L23" s="142">
        <v>1</v>
      </c>
      <c r="M23" s="142">
        <f t="shared" si="0"/>
        <v>106</v>
      </c>
    </row>
    <row r="24" spans="1:13" x14ac:dyDescent="0.25">
      <c r="A24" s="104"/>
      <c r="B24" s="107" t="s">
        <v>84</v>
      </c>
      <c r="C24" s="44">
        <v>1</v>
      </c>
      <c r="D24" s="44">
        <v>2</v>
      </c>
      <c r="E24" s="44">
        <v>1</v>
      </c>
      <c r="F24" s="44">
        <v>4</v>
      </c>
      <c r="G24" s="44">
        <v>6</v>
      </c>
      <c r="H24" s="44">
        <v>6</v>
      </c>
      <c r="I24" s="44">
        <v>1</v>
      </c>
      <c r="J24" s="44">
        <v>1</v>
      </c>
      <c r="K24" s="44">
        <v>1</v>
      </c>
      <c r="L24" s="44">
        <v>0</v>
      </c>
      <c r="M24" s="142">
        <f t="shared" si="0"/>
        <v>23</v>
      </c>
    </row>
    <row r="25" spans="1:13" x14ac:dyDescent="0.25">
      <c r="A25" s="65"/>
      <c r="B25" s="163" t="s">
        <v>78</v>
      </c>
      <c r="C25" s="174">
        <f>SUM(C19:C24)</f>
        <v>6</v>
      </c>
      <c r="D25" s="174">
        <f t="shared" ref="D25:M25" si="1">SUM(D19:D24)</f>
        <v>37</v>
      </c>
      <c r="E25" s="174">
        <f t="shared" si="1"/>
        <v>61</v>
      </c>
      <c r="F25" s="174">
        <f t="shared" si="1"/>
        <v>53</v>
      </c>
      <c r="G25" s="174">
        <f t="shared" si="1"/>
        <v>89</v>
      </c>
      <c r="H25" s="174">
        <f t="shared" si="1"/>
        <v>176</v>
      </c>
      <c r="I25" s="174">
        <f t="shared" si="1"/>
        <v>94</v>
      </c>
      <c r="J25" s="174">
        <f t="shared" si="1"/>
        <v>17</v>
      </c>
      <c r="K25" s="174">
        <f t="shared" si="1"/>
        <v>6</v>
      </c>
      <c r="L25" s="174">
        <f t="shared" si="1"/>
        <v>2</v>
      </c>
      <c r="M25" s="174">
        <f t="shared" si="1"/>
        <v>541</v>
      </c>
    </row>
    <row r="26" spans="1:13" x14ac:dyDescent="0.25">
      <c r="A26" s="110"/>
      <c r="B26" s="111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x14ac:dyDescent="0.25">
      <c r="A27" s="104"/>
      <c r="B27" s="166" t="s">
        <v>85</v>
      </c>
      <c r="C27" s="173">
        <v>1</v>
      </c>
      <c r="D27" s="173">
        <v>11</v>
      </c>
      <c r="E27" s="173">
        <v>31</v>
      </c>
      <c r="F27" s="173">
        <v>29</v>
      </c>
      <c r="G27" s="173">
        <v>5</v>
      </c>
      <c r="H27" s="173">
        <v>7</v>
      </c>
      <c r="I27" s="173">
        <v>4</v>
      </c>
      <c r="J27" s="173">
        <v>6</v>
      </c>
      <c r="K27" s="173">
        <v>12</v>
      </c>
      <c r="L27" s="173">
        <v>7</v>
      </c>
      <c r="M27" s="174">
        <f>SUM(C27:L27)</f>
        <v>113</v>
      </c>
    </row>
    <row r="28" spans="1:13" x14ac:dyDescent="0.25">
      <c r="A28" s="104"/>
      <c r="B28" s="106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3" x14ac:dyDescent="0.25">
      <c r="A29" s="104"/>
      <c r="B29" s="166" t="s">
        <v>86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x14ac:dyDescent="0.25">
      <c r="A30" s="104"/>
      <c r="B30" s="107" t="s">
        <v>12</v>
      </c>
      <c r="C30" s="143">
        <v>4</v>
      </c>
      <c r="D30" s="143">
        <v>5</v>
      </c>
      <c r="E30" s="143">
        <v>2</v>
      </c>
      <c r="F30" s="143">
        <v>5</v>
      </c>
      <c r="G30" s="141">
        <v>0</v>
      </c>
      <c r="H30" s="143">
        <v>0</v>
      </c>
      <c r="I30" s="143">
        <v>3</v>
      </c>
      <c r="J30" s="143">
        <v>8</v>
      </c>
      <c r="K30" s="143">
        <v>7</v>
      </c>
      <c r="L30" s="143">
        <v>1</v>
      </c>
      <c r="M30" s="143">
        <v>35</v>
      </c>
    </row>
    <row r="31" spans="1:13" x14ac:dyDescent="0.25">
      <c r="A31" s="104"/>
      <c r="B31" s="107" t="s">
        <v>87</v>
      </c>
      <c r="C31" s="143">
        <v>0</v>
      </c>
      <c r="D31" s="143">
        <v>0</v>
      </c>
      <c r="E31" s="143">
        <v>3</v>
      </c>
      <c r="F31" s="143">
        <v>1</v>
      </c>
      <c r="G31" s="143">
        <v>0</v>
      </c>
      <c r="H31" s="143">
        <v>0</v>
      </c>
      <c r="I31" s="143">
        <v>3</v>
      </c>
      <c r="J31" s="143">
        <v>3</v>
      </c>
      <c r="K31" s="143">
        <v>0</v>
      </c>
      <c r="L31" s="143">
        <v>0</v>
      </c>
      <c r="M31" s="143">
        <v>10</v>
      </c>
    </row>
    <row r="32" spans="1:13" x14ac:dyDescent="0.25">
      <c r="A32" s="104"/>
      <c r="B32" s="107" t="s">
        <v>88</v>
      </c>
      <c r="C32" s="143">
        <v>0</v>
      </c>
      <c r="D32" s="143">
        <v>1</v>
      </c>
      <c r="E32" s="143">
        <v>2</v>
      </c>
      <c r="F32" s="143">
        <v>7</v>
      </c>
      <c r="G32" s="143">
        <v>3</v>
      </c>
      <c r="H32" s="143">
        <v>1</v>
      </c>
      <c r="I32" s="143">
        <v>6</v>
      </c>
      <c r="J32" s="143">
        <v>9</v>
      </c>
      <c r="K32" s="143">
        <v>9</v>
      </c>
      <c r="L32" s="143">
        <v>21</v>
      </c>
      <c r="M32" s="143">
        <v>59</v>
      </c>
    </row>
    <row r="33" spans="1:13" x14ac:dyDescent="0.25">
      <c r="A33" s="113"/>
      <c r="B33" s="163" t="s">
        <v>78</v>
      </c>
      <c r="C33" s="173">
        <v>4</v>
      </c>
      <c r="D33" s="173">
        <v>6</v>
      </c>
      <c r="E33" s="173">
        <v>7</v>
      </c>
      <c r="F33" s="173">
        <v>13</v>
      </c>
      <c r="G33" s="173">
        <v>3</v>
      </c>
      <c r="H33" s="173">
        <v>1</v>
      </c>
      <c r="I33" s="173">
        <v>12</v>
      </c>
      <c r="J33" s="173">
        <v>20</v>
      </c>
      <c r="K33" s="173">
        <v>16</v>
      </c>
      <c r="L33" s="173">
        <v>22</v>
      </c>
      <c r="M33" s="173">
        <v>104</v>
      </c>
    </row>
    <row r="34" spans="1:13" x14ac:dyDescent="0.25">
      <c r="A34" s="104"/>
      <c r="B34" s="11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x14ac:dyDescent="0.25">
      <c r="A35" s="104"/>
      <c r="B35" s="166" t="s">
        <v>89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x14ac:dyDescent="0.25">
      <c r="A36" s="104"/>
      <c r="B36" s="107" t="s">
        <v>90</v>
      </c>
      <c r="C36" s="143">
        <v>3</v>
      </c>
      <c r="D36" s="143">
        <v>7</v>
      </c>
      <c r="E36" s="143">
        <v>15</v>
      </c>
      <c r="F36" s="143">
        <v>6</v>
      </c>
      <c r="G36" s="143">
        <v>0</v>
      </c>
      <c r="H36" s="109">
        <v>4</v>
      </c>
      <c r="I36" s="109">
        <v>2</v>
      </c>
      <c r="J36" s="109">
        <v>1</v>
      </c>
      <c r="K36" s="109">
        <v>0</v>
      </c>
      <c r="L36" s="109">
        <v>1</v>
      </c>
      <c r="M36" s="44">
        <f>SUM(C36:L36)</f>
        <v>39</v>
      </c>
    </row>
    <row r="37" spans="1:13" x14ac:dyDescent="0.25">
      <c r="A37" s="104"/>
      <c r="B37" s="107" t="s">
        <v>56</v>
      </c>
      <c r="C37" s="143">
        <v>0</v>
      </c>
      <c r="D37" s="143">
        <v>2</v>
      </c>
      <c r="E37" s="143">
        <v>0</v>
      </c>
      <c r="F37" s="143">
        <v>0</v>
      </c>
      <c r="G37" s="143">
        <v>0</v>
      </c>
      <c r="H37" s="109">
        <v>8</v>
      </c>
      <c r="I37" s="109">
        <v>7</v>
      </c>
      <c r="J37" s="109">
        <v>2</v>
      </c>
      <c r="K37" s="109">
        <v>2</v>
      </c>
      <c r="L37" s="109">
        <v>0</v>
      </c>
      <c r="M37" s="44">
        <f t="shared" ref="M37:M38" si="2">SUM(C37:L37)</f>
        <v>21</v>
      </c>
    </row>
    <row r="38" spans="1:13" x14ac:dyDescent="0.25">
      <c r="A38" s="104"/>
      <c r="B38" s="107" t="s">
        <v>91</v>
      </c>
      <c r="C38" s="143">
        <v>0</v>
      </c>
      <c r="D38" s="143">
        <v>2</v>
      </c>
      <c r="E38" s="143">
        <v>2</v>
      </c>
      <c r="F38" s="143">
        <v>3</v>
      </c>
      <c r="G38" s="143">
        <v>8</v>
      </c>
      <c r="H38" s="109">
        <v>2</v>
      </c>
      <c r="I38" s="109">
        <v>2</v>
      </c>
      <c r="J38" s="109">
        <v>1</v>
      </c>
      <c r="K38" s="109">
        <v>0</v>
      </c>
      <c r="L38" s="109">
        <v>0</v>
      </c>
      <c r="M38" s="44">
        <f t="shared" si="2"/>
        <v>20</v>
      </c>
    </row>
    <row r="39" spans="1:13" x14ac:dyDescent="0.25">
      <c r="A39" s="113"/>
      <c r="B39" s="163" t="s">
        <v>78</v>
      </c>
      <c r="C39" s="173">
        <v>3</v>
      </c>
      <c r="D39" s="173">
        <v>11</v>
      </c>
      <c r="E39" s="173">
        <v>17</v>
      </c>
      <c r="F39" s="173">
        <v>9</v>
      </c>
      <c r="G39" s="173">
        <v>8</v>
      </c>
      <c r="H39" s="169">
        <v>12</v>
      </c>
      <c r="I39" s="169">
        <v>12</v>
      </c>
      <c r="J39" s="169">
        <v>3</v>
      </c>
      <c r="K39" s="169">
        <v>2</v>
      </c>
      <c r="L39" s="169">
        <v>1</v>
      </c>
      <c r="M39" s="174">
        <v>80</v>
      </c>
    </row>
    <row r="40" spans="1:13" x14ac:dyDescent="0.25">
      <c r="A40" s="104"/>
      <c r="B40" s="107"/>
      <c r="C40" s="44"/>
      <c r="D40" s="44"/>
      <c r="E40" s="44"/>
      <c r="F40" s="44"/>
      <c r="G40" s="44"/>
      <c r="H40" s="110"/>
      <c r="I40" s="110"/>
      <c r="J40" s="110"/>
      <c r="K40" s="44"/>
      <c r="L40" s="44"/>
      <c r="M40" s="44"/>
    </row>
    <row r="41" spans="1:13" x14ac:dyDescent="0.25">
      <c r="A41" s="104"/>
      <c r="B41" s="166" t="s">
        <v>92</v>
      </c>
      <c r="C41" s="44"/>
      <c r="D41" s="44"/>
      <c r="E41" s="44"/>
      <c r="F41" s="44"/>
      <c r="G41" s="44"/>
      <c r="H41" s="110"/>
      <c r="I41" s="110"/>
      <c r="J41" s="110"/>
      <c r="K41" s="44"/>
      <c r="L41" s="44"/>
      <c r="M41" s="44"/>
    </row>
    <row r="42" spans="1:13" x14ac:dyDescent="0.25">
      <c r="A42" s="104"/>
      <c r="B42" s="107" t="s">
        <v>93</v>
      </c>
      <c r="C42" s="144">
        <v>0</v>
      </c>
      <c r="D42" s="144">
        <v>3</v>
      </c>
      <c r="E42" s="144">
        <v>5</v>
      </c>
      <c r="F42" s="144">
        <v>0</v>
      </c>
      <c r="G42" s="144">
        <v>4</v>
      </c>
      <c r="H42" s="144">
        <v>2</v>
      </c>
      <c r="I42" s="144">
        <v>2</v>
      </c>
      <c r="J42" s="144">
        <v>1</v>
      </c>
      <c r="K42" s="144">
        <v>1</v>
      </c>
      <c r="L42" s="144">
        <v>2</v>
      </c>
      <c r="M42" s="144">
        <f>SUM(C42:L42)</f>
        <v>20</v>
      </c>
    </row>
    <row r="43" spans="1:13" x14ac:dyDescent="0.25">
      <c r="A43" s="104"/>
      <c r="B43" s="107" t="s">
        <v>94</v>
      </c>
      <c r="C43" s="144">
        <v>0</v>
      </c>
      <c r="D43" s="144">
        <v>1</v>
      </c>
      <c r="E43" s="144">
        <v>3</v>
      </c>
      <c r="F43" s="144">
        <v>8</v>
      </c>
      <c r="G43" s="144">
        <v>2</v>
      </c>
      <c r="H43" s="144">
        <v>4</v>
      </c>
      <c r="I43" s="144">
        <v>3</v>
      </c>
      <c r="J43" s="144">
        <v>0</v>
      </c>
      <c r="K43" s="144">
        <v>0</v>
      </c>
      <c r="L43" s="144">
        <v>1</v>
      </c>
      <c r="M43" s="144">
        <f t="shared" ref="M43:M44" si="3">SUM(C43:L43)</f>
        <v>22</v>
      </c>
    </row>
    <row r="44" spans="1:13" x14ac:dyDescent="0.25">
      <c r="A44" s="104"/>
      <c r="B44" s="107" t="s">
        <v>14</v>
      </c>
      <c r="C44" s="144">
        <v>4</v>
      </c>
      <c r="D44" s="144">
        <v>9</v>
      </c>
      <c r="E44" s="144">
        <v>26</v>
      </c>
      <c r="F44" s="144">
        <v>26</v>
      </c>
      <c r="G44" s="144">
        <v>30</v>
      </c>
      <c r="H44" s="144">
        <v>18</v>
      </c>
      <c r="I44" s="144">
        <v>19</v>
      </c>
      <c r="J44" s="144">
        <v>21</v>
      </c>
      <c r="K44" s="144">
        <v>16</v>
      </c>
      <c r="L44" s="144">
        <v>8</v>
      </c>
      <c r="M44" s="144">
        <f t="shared" si="3"/>
        <v>177</v>
      </c>
    </row>
    <row r="45" spans="1:13" x14ac:dyDescent="0.25">
      <c r="A45" s="65"/>
      <c r="B45" s="163" t="s">
        <v>78</v>
      </c>
      <c r="C45" s="177">
        <f>SUM(C42:C44)</f>
        <v>4</v>
      </c>
      <c r="D45" s="177">
        <f t="shared" ref="D45:M45" si="4">SUM(D42:D44)</f>
        <v>13</v>
      </c>
      <c r="E45" s="177">
        <f t="shared" si="4"/>
        <v>34</v>
      </c>
      <c r="F45" s="177">
        <f t="shared" si="4"/>
        <v>34</v>
      </c>
      <c r="G45" s="177">
        <f t="shared" si="4"/>
        <v>36</v>
      </c>
      <c r="H45" s="177">
        <f t="shared" si="4"/>
        <v>24</v>
      </c>
      <c r="I45" s="177">
        <f t="shared" si="4"/>
        <v>24</v>
      </c>
      <c r="J45" s="177">
        <f t="shared" si="4"/>
        <v>22</v>
      </c>
      <c r="K45" s="177">
        <f t="shared" si="4"/>
        <v>17</v>
      </c>
      <c r="L45" s="177">
        <f t="shared" si="4"/>
        <v>11</v>
      </c>
      <c r="M45" s="177">
        <f t="shared" si="4"/>
        <v>219</v>
      </c>
    </row>
    <row r="46" spans="1:13" x14ac:dyDescent="0.25">
      <c r="A46" s="110"/>
      <c r="B46" s="111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</row>
    <row r="47" spans="1:13" x14ac:dyDescent="0.25">
      <c r="A47" s="110"/>
      <c r="B47" s="166" t="s">
        <v>95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</row>
    <row r="48" spans="1:13" x14ac:dyDescent="0.25">
      <c r="A48" s="104"/>
      <c r="B48" s="107" t="s">
        <v>15</v>
      </c>
      <c r="C48" s="146">
        <v>0</v>
      </c>
      <c r="D48" s="146">
        <v>1</v>
      </c>
      <c r="E48" s="146">
        <v>1</v>
      </c>
      <c r="F48" s="146">
        <v>14</v>
      </c>
      <c r="G48" s="146">
        <v>31</v>
      </c>
      <c r="H48" s="146">
        <v>9</v>
      </c>
      <c r="I48" s="146">
        <v>11</v>
      </c>
      <c r="J48" s="146">
        <v>5</v>
      </c>
      <c r="K48" s="146">
        <v>13</v>
      </c>
      <c r="L48" s="146">
        <v>52</v>
      </c>
      <c r="M48" s="146">
        <v>124</v>
      </c>
    </row>
    <row r="49" spans="1:13" x14ac:dyDescent="0.25">
      <c r="A49" s="104"/>
      <c r="B49" s="107" t="s">
        <v>96</v>
      </c>
      <c r="C49" s="146">
        <v>0</v>
      </c>
      <c r="D49" s="146">
        <v>2</v>
      </c>
      <c r="E49" s="146">
        <v>6</v>
      </c>
      <c r="F49" s="146">
        <v>3</v>
      </c>
      <c r="G49" s="146">
        <v>0</v>
      </c>
      <c r="H49" s="146">
        <v>0</v>
      </c>
      <c r="I49" s="146">
        <v>0</v>
      </c>
      <c r="J49" s="146">
        <v>3</v>
      </c>
      <c r="K49" s="146">
        <v>2</v>
      </c>
      <c r="L49" s="146">
        <v>4</v>
      </c>
      <c r="M49" s="146">
        <v>18</v>
      </c>
    </row>
    <row r="50" spans="1:13" x14ac:dyDescent="0.25">
      <c r="A50" s="104"/>
      <c r="B50" s="107" t="s">
        <v>97</v>
      </c>
      <c r="C50" s="142">
        <v>0</v>
      </c>
      <c r="D50" s="142">
        <v>3</v>
      </c>
      <c r="E50" s="142">
        <v>17</v>
      </c>
      <c r="F50" s="142">
        <v>10</v>
      </c>
      <c r="G50" s="142">
        <v>19</v>
      </c>
      <c r="H50" s="142">
        <v>0</v>
      </c>
      <c r="I50" s="142">
        <v>8</v>
      </c>
      <c r="J50" s="142">
        <v>13</v>
      </c>
      <c r="K50" s="142">
        <v>8</v>
      </c>
      <c r="L50" s="142">
        <v>10</v>
      </c>
      <c r="M50" s="142">
        <v>80</v>
      </c>
    </row>
    <row r="51" spans="1:13" x14ac:dyDescent="0.25">
      <c r="A51" s="104"/>
      <c r="B51" s="107" t="s">
        <v>98</v>
      </c>
      <c r="C51" s="142">
        <v>0</v>
      </c>
      <c r="D51" s="142">
        <v>4</v>
      </c>
      <c r="E51" s="142">
        <v>11</v>
      </c>
      <c r="F51" s="142">
        <v>5</v>
      </c>
      <c r="G51" s="142">
        <v>7</v>
      </c>
      <c r="H51" s="142">
        <v>1</v>
      </c>
      <c r="I51" s="142">
        <v>4</v>
      </c>
      <c r="J51" s="142">
        <v>6</v>
      </c>
      <c r="K51" s="142">
        <v>5</v>
      </c>
      <c r="L51" s="142">
        <v>8</v>
      </c>
      <c r="M51" s="142">
        <v>46</v>
      </c>
    </row>
    <row r="52" spans="1:13" x14ac:dyDescent="0.25">
      <c r="A52" s="65"/>
      <c r="B52" s="163" t="s">
        <v>78</v>
      </c>
      <c r="C52" s="178">
        <f>SUM(C48:C51)</f>
        <v>0</v>
      </c>
      <c r="D52" s="178">
        <f t="shared" ref="D52:M52" si="5">SUM(D48:D51)</f>
        <v>10</v>
      </c>
      <c r="E52" s="178">
        <f t="shared" si="5"/>
        <v>35</v>
      </c>
      <c r="F52" s="178">
        <f t="shared" si="5"/>
        <v>32</v>
      </c>
      <c r="G52" s="178">
        <f t="shared" si="5"/>
        <v>57</v>
      </c>
      <c r="H52" s="178">
        <f t="shared" si="5"/>
        <v>10</v>
      </c>
      <c r="I52" s="178">
        <f t="shared" si="5"/>
        <v>23</v>
      </c>
      <c r="J52" s="178">
        <f t="shared" si="5"/>
        <v>27</v>
      </c>
      <c r="K52" s="178">
        <f t="shared" si="5"/>
        <v>28</v>
      </c>
      <c r="L52" s="178">
        <f t="shared" si="5"/>
        <v>74</v>
      </c>
      <c r="M52" s="178">
        <f t="shared" si="5"/>
        <v>268</v>
      </c>
    </row>
    <row r="53" spans="1:13" x14ac:dyDescent="0.25">
      <c r="A53" s="110"/>
      <c r="B53" s="111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</row>
    <row r="54" spans="1:13" x14ac:dyDescent="0.25">
      <c r="A54" s="104"/>
      <c r="B54" s="166" t="s">
        <v>99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</row>
    <row r="55" spans="1:13" x14ac:dyDescent="0.25">
      <c r="A55" s="104"/>
      <c r="B55" s="107" t="s">
        <v>16</v>
      </c>
      <c r="C55" s="148">
        <v>0</v>
      </c>
      <c r="D55" s="148">
        <v>6</v>
      </c>
      <c r="E55" s="148">
        <v>7</v>
      </c>
      <c r="F55" s="148">
        <v>16</v>
      </c>
      <c r="G55" s="148">
        <v>5</v>
      </c>
      <c r="H55" s="148">
        <v>4</v>
      </c>
      <c r="I55" s="148">
        <v>4</v>
      </c>
      <c r="J55" s="148">
        <v>9</v>
      </c>
      <c r="K55" s="148">
        <v>1</v>
      </c>
      <c r="L55" s="148">
        <v>1</v>
      </c>
      <c r="M55" s="148">
        <f>SUM(C55:L55)</f>
        <v>53</v>
      </c>
    </row>
    <row r="56" spans="1:13" x14ac:dyDescent="0.25">
      <c r="A56" s="104"/>
      <c r="B56" s="107" t="s">
        <v>100</v>
      </c>
      <c r="C56" s="148">
        <v>0</v>
      </c>
      <c r="D56" s="148">
        <v>1</v>
      </c>
      <c r="E56" s="148">
        <v>9</v>
      </c>
      <c r="F56" s="148">
        <v>2</v>
      </c>
      <c r="G56" s="148">
        <v>2</v>
      </c>
      <c r="H56" s="148">
        <v>4</v>
      </c>
      <c r="I56" s="148">
        <v>21</v>
      </c>
      <c r="J56" s="148">
        <v>19</v>
      </c>
      <c r="K56" s="148">
        <v>31</v>
      </c>
      <c r="L56" s="148">
        <v>14</v>
      </c>
      <c r="M56" s="148">
        <f>SUM(C56:L56)</f>
        <v>103</v>
      </c>
    </row>
    <row r="57" spans="1:13" x14ac:dyDescent="0.25">
      <c r="A57" s="104"/>
      <c r="B57" s="107" t="s">
        <v>101</v>
      </c>
      <c r="C57" s="148">
        <v>0</v>
      </c>
      <c r="D57" s="148">
        <v>0</v>
      </c>
      <c r="E57" s="148">
        <v>2</v>
      </c>
      <c r="F57" s="148">
        <v>4</v>
      </c>
      <c r="G57" s="148">
        <v>3</v>
      </c>
      <c r="H57" s="148">
        <v>6</v>
      </c>
      <c r="I57" s="148">
        <v>1</v>
      </c>
      <c r="J57" s="148">
        <v>1</v>
      </c>
      <c r="K57" s="148">
        <v>6</v>
      </c>
      <c r="L57" s="148">
        <v>14</v>
      </c>
      <c r="M57" s="148">
        <f>SUM(C57:L57)</f>
        <v>37</v>
      </c>
    </row>
    <row r="58" spans="1:13" x14ac:dyDescent="0.25">
      <c r="A58" s="113"/>
      <c r="B58" s="163" t="s">
        <v>78</v>
      </c>
      <c r="C58" s="179">
        <v>0</v>
      </c>
      <c r="D58" s="179">
        <v>7</v>
      </c>
      <c r="E58" s="179">
        <v>18</v>
      </c>
      <c r="F58" s="179">
        <v>22</v>
      </c>
      <c r="G58" s="179">
        <v>10</v>
      </c>
      <c r="H58" s="179">
        <v>14</v>
      </c>
      <c r="I58" s="179">
        <v>26</v>
      </c>
      <c r="J58" s="179">
        <v>29</v>
      </c>
      <c r="K58" s="179">
        <f>SUM(K55:K57)</f>
        <v>38</v>
      </c>
      <c r="L58" s="179">
        <f>SUM(L55:L57)</f>
        <v>29</v>
      </c>
      <c r="M58" s="179">
        <v>193</v>
      </c>
    </row>
    <row r="59" spans="1:13" x14ac:dyDescent="0.25">
      <c r="A59" s="104"/>
      <c r="B59" s="111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1:13" x14ac:dyDescent="0.25">
      <c r="A60" s="104"/>
      <c r="B60" s="166" t="s">
        <v>102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</row>
    <row r="61" spans="1:13" x14ac:dyDescent="0.25">
      <c r="A61" s="104"/>
      <c r="B61" s="107" t="s">
        <v>17</v>
      </c>
      <c r="C61" s="125">
        <v>3</v>
      </c>
      <c r="D61" s="125">
        <v>2</v>
      </c>
      <c r="E61" s="125">
        <v>9</v>
      </c>
      <c r="F61" s="125">
        <v>48</v>
      </c>
      <c r="G61" s="125">
        <v>12</v>
      </c>
      <c r="H61" s="125">
        <v>15</v>
      </c>
      <c r="I61" s="125">
        <v>1</v>
      </c>
      <c r="J61" s="150">
        <v>0</v>
      </c>
      <c r="K61" s="150">
        <v>4</v>
      </c>
      <c r="L61" s="125">
        <v>5</v>
      </c>
      <c r="M61" s="125">
        <f>SUM(C61:L61)</f>
        <v>99</v>
      </c>
    </row>
    <row r="62" spans="1:13" x14ac:dyDescent="0.25">
      <c r="A62" s="104"/>
      <c r="B62" s="107" t="s">
        <v>103</v>
      </c>
      <c r="C62" s="125">
        <v>1</v>
      </c>
      <c r="D62" s="125">
        <v>2</v>
      </c>
      <c r="E62" s="125">
        <v>4</v>
      </c>
      <c r="F62" s="125">
        <v>9</v>
      </c>
      <c r="G62" s="125">
        <v>5</v>
      </c>
      <c r="H62" s="150">
        <v>2</v>
      </c>
      <c r="I62" s="150">
        <v>0</v>
      </c>
      <c r="J62" s="150">
        <v>7</v>
      </c>
      <c r="K62" s="150">
        <v>0</v>
      </c>
      <c r="L62" s="125">
        <v>2</v>
      </c>
      <c r="M62" s="125">
        <f>SUM(C62:L62)</f>
        <v>32</v>
      </c>
    </row>
    <row r="63" spans="1:13" x14ac:dyDescent="0.25">
      <c r="A63" s="113"/>
      <c r="B63" s="163" t="s">
        <v>78</v>
      </c>
      <c r="C63" s="180">
        <f>SUM(C61:C62)</f>
        <v>4</v>
      </c>
      <c r="D63" s="180">
        <f t="shared" ref="D63:M63" si="6">SUM(D61:D62)</f>
        <v>4</v>
      </c>
      <c r="E63" s="180">
        <f t="shared" si="6"/>
        <v>13</v>
      </c>
      <c r="F63" s="180">
        <f t="shared" si="6"/>
        <v>57</v>
      </c>
      <c r="G63" s="180">
        <f t="shared" si="6"/>
        <v>17</v>
      </c>
      <c r="H63" s="180">
        <f t="shared" si="6"/>
        <v>17</v>
      </c>
      <c r="I63" s="180">
        <f t="shared" si="6"/>
        <v>1</v>
      </c>
      <c r="J63" s="180">
        <f t="shared" si="6"/>
        <v>7</v>
      </c>
      <c r="K63" s="180">
        <f t="shared" si="6"/>
        <v>4</v>
      </c>
      <c r="L63" s="180">
        <f t="shared" si="6"/>
        <v>7</v>
      </c>
      <c r="M63" s="180">
        <f t="shared" si="6"/>
        <v>131</v>
      </c>
    </row>
    <row r="64" spans="1:13" x14ac:dyDescent="0.25">
      <c r="A64" s="104"/>
      <c r="B64" s="111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5">
      <c r="A65" s="104"/>
      <c r="B65" s="166" t="s">
        <v>104</v>
      </c>
      <c r="C65" s="127"/>
      <c r="D65" s="127"/>
      <c r="E65" s="127"/>
      <c r="F65" s="127"/>
      <c r="G65" s="127"/>
      <c r="H65" s="127"/>
      <c r="I65" s="127"/>
      <c r="J65" s="151"/>
      <c r="K65" s="151"/>
      <c r="L65" s="127"/>
      <c r="M65" s="127"/>
    </row>
    <row r="66" spans="1:13" x14ac:dyDescent="0.25">
      <c r="A66" s="104"/>
      <c r="B66" s="107" t="s">
        <v>18</v>
      </c>
      <c r="C66" s="127">
        <v>4</v>
      </c>
      <c r="D66" s="127">
        <v>8</v>
      </c>
      <c r="E66" s="127">
        <v>16</v>
      </c>
      <c r="F66" s="127">
        <v>6</v>
      </c>
      <c r="G66" s="127">
        <v>6</v>
      </c>
      <c r="H66" s="151">
        <v>5</v>
      </c>
      <c r="I66" s="151">
        <v>14</v>
      </c>
      <c r="J66" s="151">
        <v>15</v>
      </c>
      <c r="K66" s="151">
        <v>15</v>
      </c>
      <c r="L66" s="127">
        <v>17</v>
      </c>
      <c r="M66" s="127">
        <f>SUM(C66:L66)</f>
        <v>106</v>
      </c>
    </row>
    <row r="67" spans="1:13" x14ac:dyDescent="0.25">
      <c r="A67" s="104"/>
      <c r="B67" s="107" t="s">
        <v>105</v>
      </c>
      <c r="C67" s="127">
        <v>1</v>
      </c>
      <c r="D67" s="127">
        <v>0</v>
      </c>
      <c r="E67" s="127">
        <v>4</v>
      </c>
      <c r="F67" s="127">
        <v>8</v>
      </c>
      <c r="G67" s="127">
        <v>9</v>
      </c>
      <c r="H67" s="127">
        <v>8</v>
      </c>
      <c r="I67" s="127">
        <v>24</v>
      </c>
      <c r="J67" s="127">
        <v>25</v>
      </c>
      <c r="K67" s="127">
        <v>25</v>
      </c>
      <c r="L67" s="127">
        <v>0</v>
      </c>
      <c r="M67" s="127">
        <f>SUM(C67:L67)</f>
        <v>104</v>
      </c>
    </row>
    <row r="68" spans="1:13" x14ac:dyDescent="0.25">
      <c r="A68" s="113"/>
      <c r="B68" s="163" t="s">
        <v>78</v>
      </c>
      <c r="C68" s="174">
        <f>SUM(C66:C67)</f>
        <v>5</v>
      </c>
      <c r="D68" s="174">
        <f t="shared" ref="D68:M68" si="7">SUM(D66:D67)</f>
        <v>8</v>
      </c>
      <c r="E68" s="174">
        <f t="shared" si="7"/>
        <v>20</v>
      </c>
      <c r="F68" s="174">
        <f t="shared" si="7"/>
        <v>14</v>
      </c>
      <c r="G68" s="174">
        <f t="shared" si="7"/>
        <v>15</v>
      </c>
      <c r="H68" s="174">
        <f t="shared" si="7"/>
        <v>13</v>
      </c>
      <c r="I68" s="174">
        <f t="shared" si="7"/>
        <v>38</v>
      </c>
      <c r="J68" s="174">
        <f t="shared" si="7"/>
        <v>40</v>
      </c>
      <c r="K68" s="174">
        <f t="shared" si="7"/>
        <v>40</v>
      </c>
      <c r="L68" s="174">
        <f t="shared" si="7"/>
        <v>17</v>
      </c>
      <c r="M68" s="174">
        <f t="shared" si="7"/>
        <v>210</v>
      </c>
    </row>
    <row r="69" spans="1:13" x14ac:dyDescent="0.25">
      <c r="A69" s="104"/>
      <c r="B69" s="111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</row>
    <row r="70" spans="1:13" x14ac:dyDescent="0.25">
      <c r="A70" s="104"/>
      <c r="B70" s="166" t="s">
        <v>106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</row>
    <row r="71" spans="1:13" x14ac:dyDescent="0.25">
      <c r="A71" s="104"/>
      <c r="B71" s="107" t="s">
        <v>19</v>
      </c>
      <c r="C71" s="141">
        <v>2</v>
      </c>
      <c r="D71" s="141">
        <v>1</v>
      </c>
      <c r="E71" s="141">
        <v>15</v>
      </c>
      <c r="F71" s="141">
        <v>20</v>
      </c>
      <c r="G71" s="141">
        <v>37</v>
      </c>
      <c r="H71" s="141">
        <v>55</v>
      </c>
      <c r="I71" s="141">
        <v>35</v>
      </c>
      <c r="J71" s="141">
        <v>43</v>
      </c>
      <c r="K71" s="141">
        <v>15</v>
      </c>
      <c r="L71" s="141">
        <v>13</v>
      </c>
      <c r="M71" s="141">
        <v>236</v>
      </c>
    </row>
    <row r="72" spans="1:13" x14ac:dyDescent="0.25">
      <c r="A72" s="104"/>
      <c r="B72" s="107" t="s">
        <v>107</v>
      </c>
      <c r="C72" s="141">
        <v>1</v>
      </c>
      <c r="D72" s="141">
        <v>1</v>
      </c>
      <c r="E72" s="141">
        <v>5</v>
      </c>
      <c r="F72" s="141">
        <v>3</v>
      </c>
      <c r="G72" s="141">
        <v>1</v>
      </c>
      <c r="H72" s="141">
        <v>14</v>
      </c>
      <c r="I72" s="141">
        <v>8</v>
      </c>
      <c r="J72" s="141">
        <v>3</v>
      </c>
      <c r="K72" s="141">
        <v>1</v>
      </c>
      <c r="L72" s="141">
        <v>3</v>
      </c>
      <c r="M72" s="141">
        <v>40</v>
      </c>
    </row>
    <row r="73" spans="1:13" x14ac:dyDescent="0.25">
      <c r="A73" s="104"/>
      <c r="B73" s="106" t="s">
        <v>108</v>
      </c>
      <c r="C73" s="142">
        <v>2</v>
      </c>
      <c r="D73" s="142">
        <v>10</v>
      </c>
      <c r="E73" s="142">
        <v>27</v>
      </c>
      <c r="F73" s="142">
        <v>17</v>
      </c>
      <c r="G73" s="142">
        <v>14</v>
      </c>
      <c r="H73" s="142">
        <v>8</v>
      </c>
      <c r="I73" s="142">
        <v>6</v>
      </c>
      <c r="J73" s="142"/>
      <c r="K73" s="142"/>
      <c r="L73" s="142"/>
      <c r="M73" s="142">
        <f>SUM(C73:L73)</f>
        <v>84</v>
      </c>
    </row>
    <row r="74" spans="1:13" x14ac:dyDescent="0.25">
      <c r="A74" s="113"/>
      <c r="B74" s="163" t="s">
        <v>78</v>
      </c>
      <c r="C74" s="174">
        <f>SUM(C71:C73)</f>
        <v>5</v>
      </c>
      <c r="D74" s="174">
        <f t="shared" ref="D74:M74" si="8">SUM(D71:D73)</f>
        <v>12</v>
      </c>
      <c r="E74" s="174">
        <f t="shared" si="8"/>
        <v>47</v>
      </c>
      <c r="F74" s="174">
        <f t="shared" si="8"/>
        <v>40</v>
      </c>
      <c r="G74" s="174">
        <f t="shared" si="8"/>
        <v>52</v>
      </c>
      <c r="H74" s="174">
        <f t="shared" si="8"/>
        <v>77</v>
      </c>
      <c r="I74" s="174">
        <f t="shared" si="8"/>
        <v>49</v>
      </c>
      <c r="J74" s="174">
        <f t="shared" si="8"/>
        <v>46</v>
      </c>
      <c r="K74" s="174">
        <f t="shared" si="8"/>
        <v>16</v>
      </c>
      <c r="L74" s="174">
        <f t="shared" si="8"/>
        <v>16</v>
      </c>
      <c r="M74" s="174">
        <f t="shared" si="8"/>
        <v>360</v>
      </c>
    </row>
    <row r="75" spans="1:13" x14ac:dyDescent="0.25">
      <c r="A75" s="104"/>
      <c r="B75" s="11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</row>
    <row r="76" spans="1:13" x14ac:dyDescent="0.25">
      <c r="A76" s="113"/>
      <c r="B76" s="166" t="s">
        <v>109</v>
      </c>
      <c r="C76" s="173">
        <v>0</v>
      </c>
      <c r="D76" s="173">
        <v>4</v>
      </c>
      <c r="E76" s="173">
        <v>10</v>
      </c>
      <c r="F76" s="173">
        <v>2</v>
      </c>
      <c r="G76" s="173">
        <v>3</v>
      </c>
      <c r="H76" s="173">
        <v>3</v>
      </c>
      <c r="I76" s="173">
        <v>1</v>
      </c>
      <c r="J76" s="173">
        <v>2</v>
      </c>
      <c r="K76" s="173">
        <v>4</v>
      </c>
      <c r="L76" s="173">
        <v>1</v>
      </c>
      <c r="M76" s="173">
        <f>SUM(C76:L76)</f>
        <v>30</v>
      </c>
    </row>
    <row r="77" spans="1:13" x14ac:dyDescent="0.25">
      <c r="A77" s="104"/>
      <c r="B77" s="106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</row>
    <row r="78" spans="1:13" x14ac:dyDescent="0.25">
      <c r="A78" s="104"/>
      <c r="B78" s="166" t="s">
        <v>110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</row>
    <row r="79" spans="1:13" x14ac:dyDescent="0.25">
      <c r="A79" s="104"/>
      <c r="B79" s="107" t="s">
        <v>21</v>
      </c>
      <c r="C79" s="142">
        <v>0</v>
      </c>
      <c r="D79" s="142">
        <v>1</v>
      </c>
      <c r="E79" s="142">
        <v>9</v>
      </c>
      <c r="F79" s="142">
        <v>11</v>
      </c>
      <c r="G79" s="142">
        <v>7</v>
      </c>
      <c r="H79" s="142">
        <v>9</v>
      </c>
      <c r="I79" s="142">
        <v>10</v>
      </c>
      <c r="J79" s="142">
        <v>6</v>
      </c>
      <c r="K79" s="142">
        <v>1</v>
      </c>
      <c r="L79" s="142">
        <v>0</v>
      </c>
      <c r="M79" s="142">
        <f>SUM(C79:L79)</f>
        <v>54</v>
      </c>
    </row>
    <row r="80" spans="1:13" x14ac:dyDescent="0.25">
      <c r="A80" s="104"/>
      <c r="B80" s="107" t="s">
        <v>111</v>
      </c>
      <c r="C80" s="44">
        <v>0</v>
      </c>
      <c r="D80" s="44">
        <v>2</v>
      </c>
      <c r="E80" s="44">
        <v>8</v>
      </c>
      <c r="F80" s="44">
        <v>5</v>
      </c>
      <c r="G80" s="44">
        <v>6</v>
      </c>
      <c r="H80" s="44">
        <v>2</v>
      </c>
      <c r="I80" s="44">
        <v>0</v>
      </c>
      <c r="J80" s="44">
        <v>0</v>
      </c>
      <c r="K80" s="44">
        <v>0</v>
      </c>
      <c r="L80" s="44">
        <v>0</v>
      </c>
      <c r="M80" s="44">
        <f>SUM(C80:L80)</f>
        <v>23</v>
      </c>
    </row>
    <row r="81" spans="1:13" x14ac:dyDescent="0.25">
      <c r="A81" s="113"/>
      <c r="B81" s="106" t="s">
        <v>112</v>
      </c>
      <c r="C81" s="142">
        <v>0</v>
      </c>
      <c r="D81" s="142">
        <v>2</v>
      </c>
      <c r="E81" s="142">
        <v>7</v>
      </c>
      <c r="F81" s="142">
        <v>0</v>
      </c>
      <c r="G81" s="142">
        <v>3</v>
      </c>
      <c r="H81" s="142">
        <v>10</v>
      </c>
      <c r="I81" s="142">
        <v>9</v>
      </c>
      <c r="J81" s="142">
        <v>1</v>
      </c>
      <c r="K81" s="142">
        <v>6</v>
      </c>
      <c r="L81" s="142">
        <v>0</v>
      </c>
      <c r="M81" s="44">
        <f>SUM(C81:L81)</f>
        <v>38</v>
      </c>
    </row>
    <row r="82" spans="1:13" x14ac:dyDescent="0.25">
      <c r="A82" s="113"/>
      <c r="B82" s="163" t="s">
        <v>78</v>
      </c>
      <c r="C82" s="173">
        <f>SUM(C79:C81)</f>
        <v>0</v>
      </c>
      <c r="D82" s="173">
        <f t="shared" ref="D82:M82" si="9">SUM(D79:D81)</f>
        <v>5</v>
      </c>
      <c r="E82" s="173">
        <f t="shared" si="9"/>
        <v>24</v>
      </c>
      <c r="F82" s="173">
        <f t="shared" si="9"/>
        <v>16</v>
      </c>
      <c r="G82" s="173">
        <f t="shared" si="9"/>
        <v>16</v>
      </c>
      <c r="H82" s="173">
        <f t="shared" si="9"/>
        <v>21</v>
      </c>
      <c r="I82" s="173">
        <f t="shared" si="9"/>
        <v>19</v>
      </c>
      <c r="J82" s="173">
        <f t="shared" si="9"/>
        <v>7</v>
      </c>
      <c r="K82" s="173">
        <f t="shared" si="9"/>
        <v>7</v>
      </c>
      <c r="L82" s="173">
        <f t="shared" si="9"/>
        <v>0</v>
      </c>
      <c r="M82" s="173">
        <f t="shared" si="9"/>
        <v>115</v>
      </c>
    </row>
    <row r="83" spans="1:13" x14ac:dyDescent="0.25">
      <c r="A83" s="104"/>
      <c r="B83" s="111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</row>
    <row r="84" spans="1:13" x14ac:dyDescent="0.25">
      <c r="A84" s="104"/>
      <c r="B84" s="166" t="s">
        <v>113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</row>
    <row r="85" spans="1:13" x14ac:dyDescent="0.25">
      <c r="A85" s="104"/>
      <c r="B85" s="107" t="s">
        <v>22</v>
      </c>
      <c r="C85" s="44">
        <v>7</v>
      </c>
      <c r="D85" s="44">
        <v>16</v>
      </c>
      <c r="E85" s="44">
        <v>9</v>
      </c>
      <c r="F85" s="44">
        <v>6</v>
      </c>
      <c r="G85" s="44">
        <v>4</v>
      </c>
      <c r="H85" s="44">
        <v>2</v>
      </c>
      <c r="I85" s="44">
        <v>2</v>
      </c>
      <c r="J85" s="44">
        <v>2</v>
      </c>
      <c r="K85" s="44">
        <v>3</v>
      </c>
      <c r="L85" s="44">
        <v>9</v>
      </c>
      <c r="M85" s="44">
        <f>SUM(C85:L85)</f>
        <v>60</v>
      </c>
    </row>
    <row r="86" spans="1:13" x14ac:dyDescent="0.25">
      <c r="A86" s="104"/>
      <c r="B86" s="107" t="s">
        <v>114</v>
      </c>
      <c r="C86" s="44">
        <v>0</v>
      </c>
      <c r="D86" s="44">
        <v>8</v>
      </c>
      <c r="E86" s="44">
        <v>5</v>
      </c>
      <c r="F86" s="44">
        <v>3</v>
      </c>
      <c r="G86" s="44">
        <v>1</v>
      </c>
      <c r="H86" s="44">
        <v>2</v>
      </c>
      <c r="I86" s="44">
        <v>0</v>
      </c>
      <c r="J86" s="44">
        <v>1</v>
      </c>
      <c r="K86" s="44">
        <v>1</v>
      </c>
      <c r="L86" s="44">
        <v>0</v>
      </c>
      <c r="M86" s="44">
        <f>SUM(C86:L86)</f>
        <v>21</v>
      </c>
    </row>
    <row r="87" spans="1:13" x14ac:dyDescent="0.25">
      <c r="A87" s="113"/>
      <c r="B87" s="163" t="s">
        <v>78</v>
      </c>
      <c r="C87" s="179">
        <f>SUM(C85:C86)</f>
        <v>7</v>
      </c>
      <c r="D87" s="179">
        <f t="shared" ref="D87:M87" si="10">SUM(D85:D86)</f>
        <v>24</v>
      </c>
      <c r="E87" s="179">
        <f t="shared" si="10"/>
        <v>14</v>
      </c>
      <c r="F87" s="179">
        <f t="shared" si="10"/>
        <v>9</v>
      </c>
      <c r="G87" s="179">
        <f t="shared" si="10"/>
        <v>5</v>
      </c>
      <c r="H87" s="179">
        <f t="shared" si="10"/>
        <v>4</v>
      </c>
      <c r="I87" s="179">
        <f t="shared" si="10"/>
        <v>2</v>
      </c>
      <c r="J87" s="179">
        <f t="shared" si="10"/>
        <v>3</v>
      </c>
      <c r="K87" s="179">
        <f t="shared" si="10"/>
        <v>4</v>
      </c>
      <c r="L87" s="179">
        <f t="shared" si="10"/>
        <v>9</v>
      </c>
      <c r="M87" s="179">
        <f t="shared" si="10"/>
        <v>81</v>
      </c>
    </row>
    <row r="88" spans="1:13" x14ac:dyDescent="0.25">
      <c r="A88" s="104"/>
      <c r="B88" s="111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</row>
    <row r="89" spans="1:13" x14ac:dyDescent="0.25">
      <c r="A89" s="104"/>
      <c r="B89" s="166" t="s">
        <v>115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</row>
    <row r="90" spans="1:13" x14ac:dyDescent="0.25">
      <c r="A90" s="104"/>
      <c r="B90" s="107" t="s">
        <v>23</v>
      </c>
      <c r="C90" s="141">
        <v>0</v>
      </c>
      <c r="D90" s="141">
        <v>0</v>
      </c>
      <c r="E90" s="141">
        <v>3</v>
      </c>
      <c r="F90" s="141">
        <v>3</v>
      </c>
      <c r="G90" s="141">
        <v>2</v>
      </c>
      <c r="H90" s="141">
        <v>1</v>
      </c>
      <c r="I90" s="141">
        <v>1</v>
      </c>
      <c r="J90" s="141">
        <v>0</v>
      </c>
      <c r="K90" s="141">
        <v>1</v>
      </c>
      <c r="L90" s="103">
        <v>1</v>
      </c>
      <c r="M90" s="141">
        <f>SUM(C90:L90)</f>
        <v>12</v>
      </c>
    </row>
    <row r="91" spans="1:13" x14ac:dyDescent="0.25">
      <c r="A91" s="104"/>
      <c r="B91" s="107" t="s">
        <v>116</v>
      </c>
      <c r="C91" s="141">
        <v>0</v>
      </c>
      <c r="D91" s="141">
        <v>1</v>
      </c>
      <c r="E91" s="141">
        <v>0</v>
      </c>
      <c r="F91" s="141">
        <v>1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f t="shared" ref="M91:M92" si="11">SUM(C91:L91)</f>
        <v>2</v>
      </c>
    </row>
    <row r="92" spans="1:13" x14ac:dyDescent="0.25">
      <c r="A92" s="104"/>
      <c r="B92" s="107" t="s">
        <v>117</v>
      </c>
      <c r="C92" s="141">
        <v>1</v>
      </c>
      <c r="D92" s="141">
        <v>34</v>
      </c>
      <c r="E92" s="141">
        <v>5</v>
      </c>
      <c r="F92" s="141">
        <v>4</v>
      </c>
      <c r="G92" s="141">
        <v>1</v>
      </c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141">
        <f t="shared" si="11"/>
        <v>45</v>
      </c>
    </row>
    <row r="93" spans="1:13" x14ac:dyDescent="0.25">
      <c r="A93" s="113"/>
      <c r="B93" s="163" t="s">
        <v>78</v>
      </c>
      <c r="C93" s="174">
        <f>SUM(C90:C92)</f>
        <v>1</v>
      </c>
      <c r="D93" s="174">
        <f t="shared" ref="D93:M93" si="12">SUM(D90:D92)</f>
        <v>35</v>
      </c>
      <c r="E93" s="174">
        <f t="shared" si="12"/>
        <v>8</v>
      </c>
      <c r="F93" s="174">
        <f t="shared" si="12"/>
        <v>8</v>
      </c>
      <c r="G93" s="174">
        <f t="shared" si="12"/>
        <v>3</v>
      </c>
      <c r="H93" s="174">
        <f t="shared" si="12"/>
        <v>1</v>
      </c>
      <c r="I93" s="174">
        <f t="shared" si="12"/>
        <v>1</v>
      </c>
      <c r="J93" s="174">
        <f t="shared" si="12"/>
        <v>0</v>
      </c>
      <c r="K93" s="174">
        <f t="shared" si="12"/>
        <v>1</v>
      </c>
      <c r="L93" s="174">
        <f t="shared" si="12"/>
        <v>1</v>
      </c>
      <c r="M93" s="174">
        <f t="shared" si="12"/>
        <v>59</v>
      </c>
    </row>
    <row r="94" spans="1:13" x14ac:dyDescent="0.25">
      <c r="A94" s="104"/>
      <c r="B94" s="111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</row>
    <row r="95" spans="1:13" x14ac:dyDescent="0.25">
      <c r="A95" s="113"/>
      <c r="B95" s="166" t="s">
        <v>118</v>
      </c>
      <c r="C95" s="167">
        <v>0</v>
      </c>
      <c r="D95" s="167">
        <v>0</v>
      </c>
      <c r="E95" s="167">
        <v>2</v>
      </c>
      <c r="F95" s="168">
        <v>8</v>
      </c>
      <c r="G95" s="167">
        <v>0</v>
      </c>
      <c r="H95" s="182">
        <v>28</v>
      </c>
      <c r="I95" s="182">
        <v>26</v>
      </c>
      <c r="J95" s="182">
        <v>7</v>
      </c>
      <c r="K95" s="182">
        <v>3</v>
      </c>
      <c r="L95" s="182">
        <v>1</v>
      </c>
      <c r="M95" s="182">
        <f>SUM(C95:L95)</f>
        <v>75</v>
      </c>
    </row>
    <row r="96" spans="1:13" x14ac:dyDescent="0.25">
      <c r="A96" s="104"/>
      <c r="B96" s="106"/>
      <c r="C96" s="130"/>
      <c r="D96" s="130"/>
      <c r="E96" s="130"/>
      <c r="F96" s="131"/>
      <c r="G96" s="130"/>
      <c r="H96" s="153"/>
      <c r="I96" s="153"/>
      <c r="J96" s="153"/>
      <c r="K96" s="153"/>
      <c r="L96" s="153"/>
      <c r="M96" s="153"/>
    </row>
    <row r="97" spans="1:13" x14ac:dyDescent="0.25">
      <c r="A97" s="104"/>
      <c r="B97" s="166" t="s">
        <v>119</v>
      </c>
      <c r="C97" s="130"/>
      <c r="D97" s="130"/>
      <c r="E97" s="130"/>
      <c r="F97" s="131"/>
      <c r="G97" s="130"/>
      <c r="H97" s="153"/>
      <c r="I97" s="153"/>
      <c r="J97" s="153"/>
      <c r="K97" s="153"/>
      <c r="L97" s="153"/>
      <c r="M97" s="153"/>
    </row>
    <row r="98" spans="1:13" x14ac:dyDescent="0.25">
      <c r="A98" s="104"/>
      <c r="B98" s="107" t="s">
        <v>120</v>
      </c>
      <c r="C98" s="154">
        <v>0</v>
      </c>
      <c r="D98" s="154">
        <v>5</v>
      </c>
      <c r="E98" s="154">
        <v>36</v>
      </c>
      <c r="F98" s="154">
        <v>8</v>
      </c>
      <c r="G98" s="154">
        <v>5</v>
      </c>
      <c r="H98" s="154">
        <v>3</v>
      </c>
      <c r="I98" s="154">
        <v>0</v>
      </c>
      <c r="J98" s="154">
        <v>2</v>
      </c>
      <c r="K98" s="154">
        <v>7</v>
      </c>
      <c r="L98" s="154">
        <v>1</v>
      </c>
      <c r="M98" s="110">
        <f>SUM(C98:L98)</f>
        <v>67</v>
      </c>
    </row>
    <row r="99" spans="1:13" x14ac:dyDescent="0.25">
      <c r="A99" s="104"/>
      <c r="B99" s="107" t="s">
        <v>121</v>
      </c>
      <c r="C99" s="142">
        <v>0</v>
      </c>
      <c r="D99" s="142">
        <v>22</v>
      </c>
      <c r="E99" s="142">
        <v>17</v>
      </c>
      <c r="F99" s="142">
        <v>6</v>
      </c>
      <c r="G99" s="142">
        <v>7</v>
      </c>
      <c r="H99" s="142">
        <v>6</v>
      </c>
      <c r="I99" s="142">
        <v>8</v>
      </c>
      <c r="J99" s="142">
        <v>2</v>
      </c>
      <c r="K99" s="142">
        <v>0</v>
      </c>
      <c r="L99" s="142">
        <v>0</v>
      </c>
      <c r="M99" s="110">
        <f t="shared" ref="M99:M103" si="13">SUM(C99:L99)</f>
        <v>68</v>
      </c>
    </row>
    <row r="100" spans="1:13" x14ac:dyDescent="0.25">
      <c r="A100" s="104"/>
      <c r="B100" s="107" t="s">
        <v>25</v>
      </c>
      <c r="C100" s="103">
        <v>0</v>
      </c>
      <c r="D100" s="103">
        <v>0</v>
      </c>
      <c r="E100" s="155">
        <v>13</v>
      </c>
      <c r="F100" s="155">
        <v>7</v>
      </c>
      <c r="G100" s="155">
        <v>7</v>
      </c>
      <c r="H100" s="155">
        <v>3</v>
      </c>
      <c r="I100" s="155">
        <v>4</v>
      </c>
      <c r="J100" s="155">
        <v>12</v>
      </c>
      <c r="K100" s="155">
        <v>0</v>
      </c>
      <c r="L100" s="155">
        <v>4</v>
      </c>
      <c r="M100" s="110">
        <f t="shared" si="13"/>
        <v>50</v>
      </c>
    </row>
    <row r="101" spans="1:13" x14ac:dyDescent="0.25">
      <c r="A101" s="104"/>
      <c r="B101" s="107" t="s">
        <v>122</v>
      </c>
      <c r="C101" s="142">
        <v>0</v>
      </c>
      <c r="D101" s="142">
        <v>2</v>
      </c>
      <c r="E101" s="142">
        <v>2</v>
      </c>
      <c r="F101" s="142">
        <v>0</v>
      </c>
      <c r="G101" s="142">
        <v>0</v>
      </c>
      <c r="H101" s="142">
        <v>1</v>
      </c>
      <c r="I101" s="142">
        <v>0</v>
      </c>
      <c r="J101" s="142">
        <v>0</v>
      </c>
      <c r="K101" s="142">
        <v>0</v>
      </c>
      <c r="L101" s="142">
        <v>0</v>
      </c>
      <c r="M101" s="110">
        <f t="shared" si="13"/>
        <v>5</v>
      </c>
    </row>
    <row r="102" spans="1:13" x14ac:dyDescent="0.25">
      <c r="A102" s="104"/>
      <c r="B102" s="107" t="s">
        <v>123</v>
      </c>
      <c r="C102" s="142">
        <v>0</v>
      </c>
      <c r="D102" s="142">
        <v>0</v>
      </c>
      <c r="E102" s="142">
        <v>3</v>
      </c>
      <c r="F102" s="142">
        <v>0</v>
      </c>
      <c r="G102" s="142">
        <v>2</v>
      </c>
      <c r="H102" s="142">
        <v>1</v>
      </c>
      <c r="I102" s="142">
        <v>0</v>
      </c>
      <c r="J102" s="142">
        <v>0</v>
      </c>
      <c r="K102" s="142">
        <v>0</v>
      </c>
      <c r="L102" s="142">
        <v>0</v>
      </c>
      <c r="M102" s="110">
        <f t="shared" si="13"/>
        <v>6</v>
      </c>
    </row>
    <row r="103" spans="1:13" x14ac:dyDescent="0.25">
      <c r="A103" s="104"/>
      <c r="B103" s="106" t="s">
        <v>124</v>
      </c>
      <c r="C103" s="156">
        <v>5</v>
      </c>
      <c r="D103" s="156">
        <v>14</v>
      </c>
      <c r="E103" s="156">
        <v>12</v>
      </c>
      <c r="F103" s="156">
        <v>10</v>
      </c>
      <c r="G103" s="156">
        <v>2</v>
      </c>
      <c r="H103" s="156">
        <v>3</v>
      </c>
      <c r="I103" s="156">
        <v>0</v>
      </c>
      <c r="J103" s="156">
        <v>0</v>
      </c>
      <c r="K103" s="156">
        <v>0</v>
      </c>
      <c r="L103" s="156">
        <v>0</v>
      </c>
      <c r="M103" s="110">
        <f t="shared" si="13"/>
        <v>46</v>
      </c>
    </row>
    <row r="104" spans="1:13" x14ac:dyDescent="0.25">
      <c r="A104" s="113"/>
      <c r="B104" s="163" t="s">
        <v>78</v>
      </c>
      <c r="C104" s="183">
        <f>SUM(C98:C103)</f>
        <v>5</v>
      </c>
      <c r="D104" s="183">
        <f t="shared" ref="D104:M104" si="14">SUM(D98:D103)</f>
        <v>43</v>
      </c>
      <c r="E104" s="183">
        <f t="shared" si="14"/>
        <v>83</v>
      </c>
      <c r="F104" s="183">
        <f t="shared" si="14"/>
        <v>31</v>
      </c>
      <c r="G104" s="183">
        <f t="shared" si="14"/>
        <v>23</v>
      </c>
      <c r="H104" s="183">
        <f t="shared" si="14"/>
        <v>17</v>
      </c>
      <c r="I104" s="183">
        <f t="shared" si="14"/>
        <v>12</v>
      </c>
      <c r="J104" s="183">
        <f t="shared" si="14"/>
        <v>16</v>
      </c>
      <c r="K104" s="183">
        <f t="shared" si="14"/>
        <v>7</v>
      </c>
      <c r="L104" s="183">
        <f t="shared" si="14"/>
        <v>5</v>
      </c>
      <c r="M104" s="183">
        <f t="shared" si="14"/>
        <v>242</v>
      </c>
    </row>
    <row r="105" spans="1:13" x14ac:dyDescent="0.25">
      <c r="A105" s="104"/>
      <c r="B105" s="111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</row>
    <row r="106" spans="1:13" x14ac:dyDescent="0.25">
      <c r="A106" s="104"/>
      <c r="B106" s="106" t="s">
        <v>125</v>
      </c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</row>
    <row r="107" spans="1:13" x14ac:dyDescent="0.25">
      <c r="A107" s="104"/>
      <c r="B107" s="107" t="s">
        <v>126</v>
      </c>
      <c r="C107" s="156">
        <v>1</v>
      </c>
      <c r="D107" s="156">
        <v>14</v>
      </c>
      <c r="E107" s="156">
        <v>25</v>
      </c>
      <c r="F107" s="156">
        <v>17</v>
      </c>
      <c r="G107" s="156">
        <v>12</v>
      </c>
      <c r="H107" s="156">
        <v>20</v>
      </c>
      <c r="I107" s="156">
        <v>65</v>
      </c>
      <c r="J107" s="156">
        <v>55</v>
      </c>
      <c r="K107" s="156">
        <v>41</v>
      </c>
      <c r="L107" s="156">
        <v>21</v>
      </c>
      <c r="M107" s="156">
        <f>SUM(C107:L107)</f>
        <v>271</v>
      </c>
    </row>
    <row r="108" spans="1:13" x14ac:dyDescent="0.25">
      <c r="A108" s="104"/>
      <c r="B108" s="107" t="s">
        <v>127</v>
      </c>
      <c r="C108" s="156">
        <v>6</v>
      </c>
      <c r="D108" s="156">
        <v>12</v>
      </c>
      <c r="E108" s="156">
        <v>7</v>
      </c>
      <c r="F108" s="156">
        <v>0</v>
      </c>
      <c r="G108" s="156">
        <v>0</v>
      </c>
      <c r="H108" s="156">
        <v>13</v>
      </c>
      <c r="I108" s="156">
        <v>42</v>
      </c>
      <c r="J108" s="156">
        <v>6</v>
      </c>
      <c r="K108" s="156">
        <v>35</v>
      </c>
      <c r="L108" s="156">
        <v>2</v>
      </c>
      <c r="M108" s="156">
        <f t="shared" ref="M108:M111" si="15">SUM(C108:L108)</f>
        <v>123</v>
      </c>
    </row>
    <row r="109" spans="1:13" x14ac:dyDescent="0.25">
      <c r="A109" s="104"/>
      <c r="B109" s="107" t="s">
        <v>128</v>
      </c>
      <c r="C109" s="156">
        <v>18</v>
      </c>
      <c r="D109" s="156">
        <v>56</v>
      </c>
      <c r="E109" s="156">
        <v>7</v>
      </c>
      <c r="F109" s="156">
        <v>75</v>
      </c>
      <c r="G109" s="156">
        <v>34</v>
      </c>
      <c r="H109" s="156">
        <v>28</v>
      </c>
      <c r="I109" s="156">
        <v>24</v>
      </c>
      <c r="J109" s="156">
        <v>25</v>
      </c>
      <c r="K109" s="156">
        <v>13</v>
      </c>
      <c r="L109" s="156">
        <v>18</v>
      </c>
      <c r="M109" s="156">
        <f t="shared" si="15"/>
        <v>298</v>
      </c>
    </row>
    <row r="110" spans="1:13" x14ac:dyDescent="0.25">
      <c r="A110" s="104"/>
      <c r="B110" s="107" t="s">
        <v>129</v>
      </c>
      <c r="C110" s="142">
        <v>0</v>
      </c>
      <c r="D110" s="142">
        <v>6</v>
      </c>
      <c r="E110" s="142">
        <v>0</v>
      </c>
      <c r="F110" s="142">
        <v>2</v>
      </c>
      <c r="G110" s="142">
        <v>3</v>
      </c>
      <c r="H110" s="142">
        <v>4</v>
      </c>
      <c r="I110" s="142">
        <v>2</v>
      </c>
      <c r="J110" s="142">
        <v>4</v>
      </c>
      <c r="K110" s="142">
        <v>3</v>
      </c>
      <c r="L110" s="142">
        <v>0</v>
      </c>
      <c r="M110" s="156">
        <f t="shared" si="15"/>
        <v>24</v>
      </c>
    </row>
    <row r="111" spans="1:13" x14ac:dyDescent="0.25">
      <c r="A111" s="104"/>
      <c r="B111" s="107" t="s">
        <v>130</v>
      </c>
      <c r="C111" s="142">
        <v>20</v>
      </c>
      <c r="D111" s="142">
        <v>39</v>
      </c>
      <c r="E111" s="142">
        <v>72</v>
      </c>
      <c r="F111" s="142">
        <v>35</v>
      </c>
      <c r="G111" s="142">
        <v>11</v>
      </c>
      <c r="H111" s="142">
        <v>14</v>
      </c>
      <c r="I111" s="142">
        <v>16</v>
      </c>
      <c r="J111" s="142">
        <v>29</v>
      </c>
      <c r="K111" s="142">
        <v>13</v>
      </c>
      <c r="L111" s="142">
        <v>4</v>
      </c>
      <c r="M111" s="156">
        <f t="shared" si="15"/>
        <v>253</v>
      </c>
    </row>
    <row r="112" spans="1:13" x14ac:dyDescent="0.25">
      <c r="A112" s="113"/>
      <c r="B112" s="163" t="s">
        <v>78</v>
      </c>
      <c r="C112" s="179">
        <f>SUM(C107:C111)</f>
        <v>45</v>
      </c>
      <c r="D112" s="179">
        <f t="shared" ref="D112:M112" si="16">SUM(D107:D111)</f>
        <v>127</v>
      </c>
      <c r="E112" s="179">
        <f t="shared" si="16"/>
        <v>111</v>
      </c>
      <c r="F112" s="179">
        <f t="shared" si="16"/>
        <v>129</v>
      </c>
      <c r="G112" s="179">
        <f t="shared" si="16"/>
        <v>60</v>
      </c>
      <c r="H112" s="179">
        <f t="shared" si="16"/>
        <v>79</v>
      </c>
      <c r="I112" s="179">
        <f t="shared" si="16"/>
        <v>149</v>
      </c>
      <c r="J112" s="179">
        <f t="shared" si="16"/>
        <v>119</v>
      </c>
      <c r="K112" s="179">
        <f t="shared" si="16"/>
        <v>105</v>
      </c>
      <c r="L112" s="179">
        <f t="shared" si="16"/>
        <v>45</v>
      </c>
      <c r="M112" s="179">
        <f t="shared" si="16"/>
        <v>969</v>
      </c>
    </row>
    <row r="113" spans="1:13" x14ac:dyDescent="0.25">
      <c r="A113" s="104"/>
      <c r="B113" s="111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x14ac:dyDescent="0.25">
      <c r="A114" s="104"/>
      <c r="B114" s="106" t="s">
        <v>131</v>
      </c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3" x14ac:dyDescent="0.25">
      <c r="A115" s="104"/>
      <c r="B115" s="107" t="s">
        <v>27</v>
      </c>
      <c r="C115" s="44">
        <v>0</v>
      </c>
      <c r="D115" s="44">
        <v>4</v>
      </c>
      <c r="E115" s="44">
        <v>23</v>
      </c>
      <c r="F115" s="44">
        <v>42</v>
      </c>
      <c r="G115" s="44">
        <v>18</v>
      </c>
      <c r="H115" s="44">
        <v>43</v>
      </c>
      <c r="I115" s="44">
        <v>49</v>
      </c>
      <c r="J115" s="44">
        <v>29</v>
      </c>
      <c r="K115" s="44">
        <v>73</v>
      </c>
      <c r="L115" s="44">
        <v>54</v>
      </c>
      <c r="M115" s="44">
        <f>SUM(C115:L115)</f>
        <v>335</v>
      </c>
    </row>
    <row r="116" spans="1:13" x14ac:dyDescent="0.25">
      <c r="A116" s="104"/>
      <c r="B116" s="107" t="s">
        <v>132</v>
      </c>
      <c r="C116" s="44">
        <v>0</v>
      </c>
      <c r="D116" s="44">
        <v>1</v>
      </c>
      <c r="E116" s="44">
        <v>1</v>
      </c>
      <c r="F116" s="44">
        <v>6</v>
      </c>
      <c r="G116" s="44">
        <v>2</v>
      </c>
      <c r="H116" s="44">
        <v>3</v>
      </c>
      <c r="I116" s="44">
        <v>8</v>
      </c>
      <c r="J116" s="44">
        <v>0</v>
      </c>
      <c r="K116" s="44">
        <v>0</v>
      </c>
      <c r="L116" s="44">
        <v>0</v>
      </c>
      <c r="M116" s="44">
        <f>SUM(C116:L116)</f>
        <v>21</v>
      </c>
    </row>
    <row r="117" spans="1:13" x14ac:dyDescent="0.25">
      <c r="A117" s="113"/>
      <c r="B117" s="163" t="s">
        <v>78</v>
      </c>
      <c r="C117" s="179">
        <f>SUM(C115:C116)</f>
        <v>0</v>
      </c>
      <c r="D117" s="179">
        <f t="shared" ref="D117:M117" si="17">SUM(D115:D116)</f>
        <v>5</v>
      </c>
      <c r="E117" s="179">
        <f t="shared" si="17"/>
        <v>24</v>
      </c>
      <c r="F117" s="179">
        <f t="shared" si="17"/>
        <v>48</v>
      </c>
      <c r="G117" s="179">
        <f t="shared" si="17"/>
        <v>20</v>
      </c>
      <c r="H117" s="179">
        <f t="shared" si="17"/>
        <v>46</v>
      </c>
      <c r="I117" s="179">
        <f t="shared" si="17"/>
        <v>57</v>
      </c>
      <c r="J117" s="179">
        <f t="shared" si="17"/>
        <v>29</v>
      </c>
      <c r="K117" s="179">
        <f t="shared" si="17"/>
        <v>73</v>
      </c>
      <c r="L117" s="179">
        <f t="shared" si="17"/>
        <v>54</v>
      </c>
      <c r="M117" s="179">
        <f t="shared" si="17"/>
        <v>356</v>
      </c>
    </row>
    <row r="118" spans="1:13" x14ac:dyDescent="0.25">
      <c r="A118" s="104"/>
      <c r="B118" s="111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</row>
    <row r="119" spans="1:13" x14ac:dyDescent="0.25">
      <c r="A119" s="104"/>
      <c r="B119" s="166" t="s">
        <v>133</v>
      </c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</row>
    <row r="120" spans="1:13" x14ac:dyDescent="0.25">
      <c r="A120" s="104"/>
      <c r="B120" s="107" t="s">
        <v>28</v>
      </c>
      <c r="C120" s="44">
        <v>0</v>
      </c>
      <c r="D120" s="44">
        <v>10</v>
      </c>
      <c r="E120" s="44">
        <v>7</v>
      </c>
      <c r="F120" s="44">
        <v>3</v>
      </c>
      <c r="G120" s="44">
        <v>0</v>
      </c>
      <c r="H120" s="44">
        <v>0</v>
      </c>
      <c r="I120" s="44">
        <v>0</v>
      </c>
      <c r="J120" s="44">
        <v>1</v>
      </c>
      <c r="K120" s="44">
        <v>1</v>
      </c>
      <c r="L120" s="44">
        <v>1</v>
      </c>
      <c r="M120" s="44">
        <f>SUM(C120:L120)</f>
        <v>23</v>
      </c>
    </row>
    <row r="121" spans="1:13" x14ac:dyDescent="0.25">
      <c r="A121" s="104"/>
      <c r="B121" s="107" t="s">
        <v>134</v>
      </c>
      <c r="C121" s="44">
        <v>0</v>
      </c>
      <c r="D121" s="44">
        <v>4</v>
      </c>
      <c r="E121" s="44">
        <v>3</v>
      </c>
      <c r="F121" s="44">
        <v>7</v>
      </c>
      <c r="G121" s="44">
        <v>0</v>
      </c>
      <c r="H121" s="44">
        <v>0</v>
      </c>
      <c r="I121" s="44">
        <v>0</v>
      </c>
      <c r="J121" s="44">
        <v>1</v>
      </c>
      <c r="K121" s="44">
        <v>2</v>
      </c>
      <c r="L121" s="44">
        <v>0</v>
      </c>
      <c r="M121" s="44">
        <f>SUM(C121:L121)</f>
        <v>17</v>
      </c>
    </row>
    <row r="122" spans="1:13" x14ac:dyDescent="0.25">
      <c r="A122" s="113"/>
      <c r="B122" s="163" t="s">
        <v>78</v>
      </c>
      <c r="C122" s="179">
        <f>SUM(C120:C121)</f>
        <v>0</v>
      </c>
      <c r="D122" s="179">
        <f t="shared" ref="D122:M122" si="18">SUM(D120:D121)</f>
        <v>14</v>
      </c>
      <c r="E122" s="179">
        <f t="shared" si="18"/>
        <v>10</v>
      </c>
      <c r="F122" s="179">
        <f t="shared" si="18"/>
        <v>10</v>
      </c>
      <c r="G122" s="179">
        <f t="shared" si="18"/>
        <v>0</v>
      </c>
      <c r="H122" s="179">
        <f t="shared" si="18"/>
        <v>0</v>
      </c>
      <c r="I122" s="179">
        <f t="shared" si="18"/>
        <v>0</v>
      </c>
      <c r="J122" s="179">
        <f t="shared" si="18"/>
        <v>2</v>
      </c>
      <c r="K122" s="179">
        <f t="shared" si="18"/>
        <v>3</v>
      </c>
      <c r="L122" s="179">
        <f t="shared" si="18"/>
        <v>1</v>
      </c>
      <c r="M122" s="179">
        <f t="shared" si="18"/>
        <v>40</v>
      </c>
    </row>
    <row r="123" spans="1:13" x14ac:dyDescent="0.25">
      <c r="A123" s="104"/>
      <c r="B123" s="111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</row>
    <row r="124" spans="1:13" x14ac:dyDescent="0.25">
      <c r="A124" s="113"/>
      <c r="B124" s="166" t="s">
        <v>135</v>
      </c>
      <c r="C124" s="174">
        <v>0</v>
      </c>
      <c r="D124" s="174">
        <v>6</v>
      </c>
      <c r="E124" s="174">
        <v>0</v>
      </c>
      <c r="F124" s="174">
        <v>7</v>
      </c>
      <c r="G124" s="174">
        <v>4</v>
      </c>
      <c r="H124" s="174">
        <v>2</v>
      </c>
      <c r="I124" s="174">
        <v>2</v>
      </c>
      <c r="J124" s="174">
        <v>1</v>
      </c>
      <c r="K124" s="174">
        <v>1</v>
      </c>
      <c r="L124" s="174">
        <v>1</v>
      </c>
      <c r="M124" s="174">
        <f>SUM(C124:L124)</f>
        <v>24</v>
      </c>
    </row>
    <row r="125" spans="1:13" x14ac:dyDescent="0.25">
      <c r="A125" s="104"/>
      <c r="B125" s="106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</row>
    <row r="126" spans="1:13" x14ac:dyDescent="0.25">
      <c r="A126" s="104"/>
      <c r="B126" s="166" t="s">
        <v>136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1:13" x14ac:dyDescent="0.25">
      <c r="A127" s="104"/>
      <c r="B127" s="107" t="s">
        <v>30</v>
      </c>
      <c r="C127" s="44">
        <v>0</v>
      </c>
      <c r="D127" s="44">
        <v>0</v>
      </c>
      <c r="E127" s="44">
        <v>13</v>
      </c>
      <c r="F127" s="44">
        <v>17</v>
      </c>
      <c r="G127" s="44">
        <v>7</v>
      </c>
      <c r="H127" s="44">
        <v>5</v>
      </c>
      <c r="I127" s="44">
        <v>2</v>
      </c>
      <c r="J127" s="44">
        <v>23</v>
      </c>
      <c r="K127" s="44">
        <v>70</v>
      </c>
      <c r="L127" s="44">
        <v>17</v>
      </c>
      <c r="M127" s="44">
        <f>SUM(C127:L127)</f>
        <v>154</v>
      </c>
    </row>
    <row r="128" spans="1:13" x14ac:dyDescent="0.25">
      <c r="A128" s="104"/>
      <c r="B128" s="107" t="s">
        <v>137</v>
      </c>
      <c r="C128" s="142">
        <v>0</v>
      </c>
      <c r="D128" s="142">
        <v>0</v>
      </c>
      <c r="E128" s="142">
        <v>8</v>
      </c>
      <c r="F128" s="142">
        <v>9</v>
      </c>
      <c r="G128" s="142">
        <v>2</v>
      </c>
      <c r="H128" s="142">
        <v>4</v>
      </c>
      <c r="I128" s="142">
        <v>4</v>
      </c>
      <c r="J128" s="142">
        <v>6</v>
      </c>
      <c r="K128" s="142">
        <v>5</v>
      </c>
      <c r="L128" s="142">
        <v>2</v>
      </c>
      <c r="M128" s="44">
        <f t="shared" ref="M128:M131" si="19">SUM(C128:L128)</f>
        <v>40</v>
      </c>
    </row>
    <row r="129" spans="1:13" x14ac:dyDescent="0.25">
      <c r="A129" s="104"/>
      <c r="B129" s="135" t="s">
        <v>138</v>
      </c>
      <c r="C129" s="142">
        <v>23</v>
      </c>
      <c r="D129" s="142">
        <v>28</v>
      </c>
      <c r="E129" s="142">
        <v>29</v>
      </c>
      <c r="F129" s="142">
        <v>17</v>
      </c>
      <c r="G129" s="142">
        <v>4</v>
      </c>
      <c r="H129" s="142">
        <v>40</v>
      </c>
      <c r="I129" s="142">
        <v>1</v>
      </c>
      <c r="J129" s="93">
        <v>0</v>
      </c>
      <c r="K129" s="142">
        <v>0</v>
      </c>
      <c r="L129" s="142">
        <v>0</v>
      </c>
      <c r="M129" s="44">
        <f t="shared" si="19"/>
        <v>142</v>
      </c>
    </row>
    <row r="130" spans="1:13" x14ac:dyDescent="0.25">
      <c r="A130" s="104"/>
      <c r="B130" s="106" t="s">
        <v>139</v>
      </c>
      <c r="C130" s="44">
        <v>0</v>
      </c>
      <c r="D130" s="44">
        <v>0</v>
      </c>
      <c r="E130" s="44">
        <v>2</v>
      </c>
      <c r="F130" s="44">
        <v>0</v>
      </c>
      <c r="G130" s="44">
        <v>2</v>
      </c>
      <c r="H130" s="44">
        <v>1</v>
      </c>
      <c r="I130" s="44">
        <v>0</v>
      </c>
      <c r="J130" s="44">
        <v>7</v>
      </c>
      <c r="K130" s="44">
        <v>4</v>
      </c>
      <c r="L130" s="44">
        <v>2</v>
      </c>
      <c r="M130" s="44">
        <f t="shared" si="19"/>
        <v>18</v>
      </c>
    </row>
    <row r="131" spans="1:13" x14ac:dyDescent="0.25">
      <c r="A131" s="104"/>
      <c r="B131" s="107" t="s">
        <v>140</v>
      </c>
      <c r="C131" s="44">
        <v>0</v>
      </c>
      <c r="D131" s="44">
        <v>0</v>
      </c>
      <c r="E131" s="44">
        <v>1</v>
      </c>
      <c r="F131" s="44">
        <v>1</v>
      </c>
      <c r="G131" s="44">
        <v>0</v>
      </c>
      <c r="H131" s="44">
        <v>0</v>
      </c>
      <c r="I131" s="44">
        <v>0</v>
      </c>
      <c r="J131" s="44">
        <v>2</v>
      </c>
      <c r="K131" s="44">
        <v>2</v>
      </c>
      <c r="L131" s="44">
        <v>1</v>
      </c>
      <c r="M131" s="44">
        <f t="shared" si="19"/>
        <v>7</v>
      </c>
    </row>
    <row r="132" spans="1:13" x14ac:dyDescent="0.25">
      <c r="A132" s="113"/>
      <c r="B132" s="163" t="s">
        <v>78</v>
      </c>
      <c r="C132" s="179">
        <f>SUM(C127:C131)</f>
        <v>23</v>
      </c>
      <c r="D132" s="179">
        <f t="shared" ref="D132:M132" si="20">SUM(D127:D131)</f>
        <v>28</v>
      </c>
      <c r="E132" s="179">
        <f t="shared" si="20"/>
        <v>53</v>
      </c>
      <c r="F132" s="179">
        <f t="shared" si="20"/>
        <v>44</v>
      </c>
      <c r="G132" s="179">
        <f t="shared" si="20"/>
        <v>15</v>
      </c>
      <c r="H132" s="179">
        <f t="shared" si="20"/>
        <v>50</v>
      </c>
      <c r="I132" s="179">
        <f t="shared" si="20"/>
        <v>7</v>
      </c>
      <c r="J132" s="179">
        <f t="shared" si="20"/>
        <v>38</v>
      </c>
      <c r="K132" s="179">
        <f t="shared" si="20"/>
        <v>81</v>
      </c>
      <c r="L132" s="179">
        <f t="shared" si="20"/>
        <v>22</v>
      </c>
      <c r="M132" s="179">
        <f t="shared" si="20"/>
        <v>361</v>
      </c>
    </row>
    <row r="133" spans="1:13" x14ac:dyDescent="0.25">
      <c r="A133" s="104"/>
      <c r="B133" s="111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</row>
    <row r="134" spans="1:13" x14ac:dyDescent="0.25">
      <c r="A134" s="104"/>
      <c r="B134" s="166" t="s">
        <v>141</v>
      </c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</row>
    <row r="135" spans="1:13" x14ac:dyDescent="0.25">
      <c r="A135" s="104"/>
      <c r="B135" s="107" t="s">
        <v>31</v>
      </c>
      <c r="C135" s="142">
        <v>1</v>
      </c>
      <c r="D135" s="142">
        <v>21</v>
      </c>
      <c r="E135" s="142">
        <v>35</v>
      </c>
      <c r="F135" s="142">
        <v>18</v>
      </c>
      <c r="G135" s="142">
        <v>1</v>
      </c>
      <c r="H135" s="142">
        <v>7</v>
      </c>
      <c r="I135" s="142">
        <v>0</v>
      </c>
      <c r="J135" s="142">
        <v>1</v>
      </c>
      <c r="K135" s="142">
        <v>1</v>
      </c>
      <c r="L135" s="142">
        <v>0</v>
      </c>
      <c r="M135" s="142">
        <f>SUM(C135:L135)</f>
        <v>85</v>
      </c>
    </row>
    <row r="136" spans="1:13" x14ac:dyDescent="0.25">
      <c r="A136" s="104"/>
      <c r="B136" s="107" t="s">
        <v>142</v>
      </c>
      <c r="C136" s="142">
        <v>0</v>
      </c>
      <c r="D136" s="142">
        <v>0</v>
      </c>
      <c r="E136" s="142">
        <v>1</v>
      </c>
      <c r="F136" s="142">
        <v>10</v>
      </c>
      <c r="G136" s="142">
        <v>1</v>
      </c>
      <c r="H136" s="142">
        <v>0</v>
      </c>
      <c r="I136" s="142">
        <v>0</v>
      </c>
      <c r="J136" s="142">
        <v>0</v>
      </c>
      <c r="K136" s="142">
        <v>1</v>
      </c>
      <c r="L136" s="142">
        <v>0</v>
      </c>
      <c r="M136" s="142">
        <f t="shared" ref="M136:M138" si="21">SUM(C136:L136)</f>
        <v>13</v>
      </c>
    </row>
    <row r="137" spans="1:13" x14ac:dyDescent="0.25">
      <c r="A137" s="104"/>
      <c r="B137" s="107" t="s">
        <v>143</v>
      </c>
      <c r="C137" s="146">
        <v>0</v>
      </c>
      <c r="D137" s="146">
        <v>34</v>
      </c>
      <c r="E137" s="146">
        <v>28</v>
      </c>
      <c r="F137" s="146">
        <v>2</v>
      </c>
      <c r="G137" s="146">
        <v>2</v>
      </c>
      <c r="H137" s="146">
        <v>6</v>
      </c>
      <c r="I137" s="146">
        <v>17</v>
      </c>
      <c r="J137" s="146">
        <v>9</v>
      </c>
      <c r="K137" s="146">
        <v>28</v>
      </c>
      <c r="L137" s="103">
        <v>0</v>
      </c>
      <c r="M137" s="142">
        <f t="shared" si="21"/>
        <v>126</v>
      </c>
    </row>
    <row r="138" spans="1:13" x14ac:dyDescent="0.25">
      <c r="A138" s="113"/>
      <c r="B138" s="106" t="s">
        <v>144</v>
      </c>
      <c r="C138" s="146">
        <v>0</v>
      </c>
      <c r="D138" s="146">
        <v>1</v>
      </c>
      <c r="E138" s="146">
        <v>1</v>
      </c>
      <c r="F138" s="146">
        <v>0</v>
      </c>
      <c r="G138" s="146">
        <v>2</v>
      </c>
      <c r="H138" s="146">
        <v>0</v>
      </c>
      <c r="I138" s="103">
        <v>0</v>
      </c>
      <c r="J138" s="103">
        <v>0</v>
      </c>
      <c r="K138" s="146">
        <v>1</v>
      </c>
      <c r="L138" s="146">
        <v>1</v>
      </c>
      <c r="M138" s="142">
        <f t="shared" si="21"/>
        <v>6</v>
      </c>
    </row>
    <row r="139" spans="1:13" x14ac:dyDescent="0.25">
      <c r="A139" s="113"/>
      <c r="B139" s="163" t="s">
        <v>78</v>
      </c>
      <c r="C139" s="181">
        <f>SUM(C135:C138)</f>
        <v>1</v>
      </c>
      <c r="D139" s="181">
        <f t="shared" ref="D139:M139" si="22">SUM(D135:D138)</f>
        <v>56</v>
      </c>
      <c r="E139" s="181">
        <f t="shared" si="22"/>
        <v>65</v>
      </c>
      <c r="F139" s="181">
        <f t="shared" si="22"/>
        <v>30</v>
      </c>
      <c r="G139" s="181">
        <f t="shared" si="22"/>
        <v>6</v>
      </c>
      <c r="H139" s="181">
        <f t="shared" si="22"/>
        <v>13</v>
      </c>
      <c r="I139" s="181">
        <f t="shared" si="22"/>
        <v>17</v>
      </c>
      <c r="J139" s="181">
        <f t="shared" si="22"/>
        <v>10</v>
      </c>
      <c r="K139" s="181">
        <f t="shared" si="22"/>
        <v>31</v>
      </c>
      <c r="L139" s="181">
        <f t="shared" si="22"/>
        <v>1</v>
      </c>
      <c r="M139" s="181">
        <f t="shared" si="22"/>
        <v>230</v>
      </c>
    </row>
    <row r="140" spans="1:13" x14ac:dyDescent="0.25">
      <c r="A140" s="104"/>
      <c r="B140" s="111"/>
      <c r="C140" s="142"/>
      <c r="D140" s="142"/>
      <c r="E140" s="142"/>
      <c r="F140" s="142"/>
      <c r="G140" s="142"/>
      <c r="H140" s="142"/>
      <c r="I140" s="142"/>
      <c r="J140" s="142"/>
      <c r="K140" s="103"/>
      <c r="L140" s="103"/>
      <c r="M140" s="142"/>
    </row>
    <row r="141" spans="1:13" x14ac:dyDescent="0.25">
      <c r="A141" s="104"/>
      <c r="B141" s="166" t="s">
        <v>145</v>
      </c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</row>
    <row r="142" spans="1:13" x14ac:dyDescent="0.25">
      <c r="A142" s="104"/>
      <c r="B142" s="107" t="s">
        <v>32</v>
      </c>
      <c r="C142" s="110">
        <v>1</v>
      </c>
      <c r="D142" s="110">
        <v>7</v>
      </c>
      <c r="E142" s="110">
        <v>13</v>
      </c>
      <c r="F142" s="141">
        <v>14</v>
      </c>
      <c r="G142" s="141">
        <v>4</v>
      </c>
      <c r="H142" s="141">
        <v>11</v>
      </c>
      <c r="I142" s="141">
        <v>10</v>
      </c>
      <c r="J142" s="141">
        <v>4</v>
      </c>
      <c r="K142" s="141">
        <v>11</v>
      </c>
      <c r="L142" s="158">
        <v>23</v>
      </c>
      <c r="M142" s="128">
        <v>98</v>
      </c>
    </row>
    <row r="143" spans="1:13" x14ac:dyDescent="0.25">
      <c r="A143" s="104"/>
      <c r="B143" s="107" t="s">
        <v>146</v>
      </c>
      <c r="C143" s="141">
        <v>3</v>
      </c>
      <c r="D143" s="141">
        <v>6</v>
      </c>
      <c r="E143" s="141">
        <v>2</v>
      </c>
      <c r="F143" s="141">
        <v>7</v>
      </c>
      <c r="G143" s="141">
        <v>5</v>
      </c>
      <c r="H143" s="141">
        <v>8</v>
      </c>
      <c r="I143" s="141">
        <v>9</v>
      </c>
      <c r="J143" s="141">
        <v>15</v>
      </c>
      <c r="K143" s="141">
        <v>4</v>
      </c>
      <c r="L143" s="141">
        <v>0</v>
      </c>
      <c r="M143" s="141">
        <v>59</v>
      </c>
    </row>
    <row r="144" spans="1:13" x14ac:dyDescent="0.25">
      <c r="A144" s="104"/>
      <c r="B144" s="107" t="s">
        <v>147</v>
      </c>
      <c r="C144" s="141">
        <v>2</v>
      </c>
      <c r="D144" s="141">
        <v>13</v>
      </c>
      <c r="E144" s="141">
        <v>22</v>
      </c>
      <c r="F144" s="141">
        <v>8</v>
      </c>
      <c r="G144" s="141">
        <v>10</v>
      </c>
      <c r="H144" s="141">
        <v>0</v>
      </c>
      <c r="I144" s="141">
        <v>3</v>
      </c>
      <c r="J144" s="141">
        <v>4</v>
      </c>
      <c r="K144" s="141">
        <v>12</v>
      </c>
      <c r="L144" s="141">
        <v>7</v>
      </c>
      <c r="M144" s="141">
        <v>81</v>
      </c>
    </row>
    <row r="145" spans="1:13" x14ac:dyDescent="0.25">
      <c r="A145" s="104"/>
      <c r="B145" s="107" t="s">
        <v>148</v>
      </c>
      <c r="C145" s="142">
        <v>1</v>
      </c>
      <c r="D145" s="142">
        <v>5</v>
      </c>
      <c r="E145" s="142">
        <v>8</v>
      </c>
      <c r="F145" s="142">
        <v>4</v>
      </c>
      <c r="G145" s="142">
        <v>0</v>
      </c>
      <c r="H145" s="142">
        <v>0</v>
      </c>
      <c r="I145" s="142">
        <v>0</v>
      </c>
      <c r="J145" s="142">
        <v>0</v>
      </c>
      <c r="K145" s="142">
        <v>0</v>
      </c>
      <c r="L145" s="142">
        <v>0</v>
      </c>
      <c r="M145" s="142">
        <v>18</v>
      </c>
    </row>
    <row r="146" spans="1:13" x14ac:dyDescent="0.25">
      <c r="A146" s="104"/>
      <c r="B146" s="106" t="s">
        <v>149</v>
      </c>
      <c r="C146" s="142">
        <v>2</v>
      </c>
      <c r="D146" s="142">
        <v>8</v>
      </c>
      <c r="E146" s="142">
        <v>18</v>
      </c>
      <c r="F146" s="142">
        <v>12</v>
      </c>
      <c r="G146" s="142">
        <v>8</v>
      </c>
      <c r="H146" s="142">
        <v>2</v>
      </c>
      <c r="I146" s="142">
        <v>3</v>
      </c>
      <c r="J146" s="142">
        <v>1</v>
      </c>
      <c r="K146" s="142">
        <v>3</v>
      </c>
      <c r="L146" s="142">
        <v>1</v>
      </c>
      <c r="M146" s="142">
        <v>58</v>
      </c>
    </row>
    <row r="147" spans="1:13" x14ac:dyDescent="0.25">
      <c r="A147" s="104"/>
      <c r="B147" s="107" t="s">
        <v>150</v>
      </c>
      <c r="C147" s="142">
        <v>0</v>
      </c>
      <c r="D147" s="142">
        <v>0</v>
      </c>
      <c r="E147" s="142">
        <v>4</v>
      </c>
      <c r="F147" s="142">
        <v>2</v>
      </c>
      <c r="G147" s="142">
        <v>0</v>
      </c>
      <c r="H147" s="142">
        <v>0</v>
      </c>
      <c r="I147" s="142">
        <v>3</v>
      </c>
      <c r="J147" s="142">
        <v>2</v>
      </c>
      <c r="K147" s="142">
        <v>0</v>
      </c>
      <c r="L147" s="142">
        <v>0</v>
      </c>
      <c r="M147" s="142">
        <v>11</v>
      </c>
    </row>
    <row r="148" spans="1:13" x14ac:dyDescent="0.25">
      <c r="A148" s="104"/>
      <c r="B148" s="163" t="s">
        <v>78</v>
      </c>
      <c r="C148" s="173">
        <f>SUM(C142:C147)</f>
        <v>9</v>
      </c>
      <c r="D148" s="173">
        <f t="shared" ref="D148:M148" si="23">SUM(D142:D147)</f>
        <v>39</v>
      </c>
      <c r="E148" s="173">
        <f t="shared" si="23"/>
        <v>67</v>
      </c>
      <c r="F148" s="173">
        <f t="shared" si="23"/>
        <v>47</v>
      </c>
      <c r="G148" s="173">
        <f t="shared" si="23"/>
        <v>27</v>
      </c>
      <c r="H148" s="173">
        <f t="shared" si="23"/>
        <v>21</v>
      </c>
      <c r="I148" s="173">
        <f t="shared" si="23"/>
        <v>28</v>
      </c>
      <c r="J148" s="173">
        <f t="shared" si="23"/>
        <v>26</v>
      </c>
      <c r="K148" s="173">
        <f t="shared" si="23"/>
        <v>30</v>
      </c>
      <c r="L148" s="173">
        <f t="shared" si="23"/>
        <v>31</v>
      </c>
      <c r="M148" s="173">
        <f t="shared" si="23"/>
        <v>325</v>
      </c>
    </row>
    <row r="149" spans="1:13" ht="15.75" thickBot="1" x14ac:dyDescent="0.3">
      <c r="A149" s="137"/>
      <c r="B149" s="138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</row>
    <row r="150" spans="1:13" ht="15.75" thickTop="1" x14ac:dyDescent="0.25">
      <c r="A150" s="95"/>
      <c r="B150" s="171" t="s">
        <v>42</v>
      </c>
      <c r="C150" s="194">
        <f t="shared" ref="C150:M150" si="24">C16+C25+C27+C33+C39+C45+C52+C58+C63+C68+C74+C76+C82+C87+C93+C95+C104+C112+C117+C122+C124+C132+C139+C148</f>
        <v>170</v>
      </c>
      <c r="D150" s="194">
        <f t="shared" si="24"/>
        <v>650</v>
      </c>
      <c r="E150" s="194">
        <f t="shared" si="24"/>
        <v>949</v>
      </c>
      <c r="F150" s="194">
        <f t="shared" si="24"/>
        <v>829</v>
      </c>
      <c r="G150" s="194">
        <f t="shared" si="24"/>
        <v>540</v>
      </c>
      <c r="H150" s="194">
        <f t="shared" si="24"/>
        <v>690</v>
      </c>
      <c r="I150" s="194">
        <f t="shared" si="24"/>
        <v>697</v>
      </c>
      <c r="J150" s="194">
        <f t="shared" si="24"/>
        <v>519</v>
      </c>
      <c r="K150" s="194">
        <f t="shared" si="24"/>
        <v>559</v>
      </c>
      <c r="L150" s="194">
        <f t="shared" si="24"/>
        <v>392</v>
      </c>
      <c r="M150" s="194">
        <f t="shared" si="24"/>
        <v>5969</v>
      </c>
    </row>
  </sheetData>
  <mergeCells count="4">
    <mergeCell ref="A1:M1"/>
    <mergeCell ref="A4:A5"/>
    <mergeCell ref="C4:L4"/>
    <mergeCell ref="M4:M5"/>
  </mergeCells>
  <printOptions horizontalCentered="1"/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príloha č.11</vt:lpstr>
      <vt:lpstr>príloha č.10</vt:lpstr>
      <vt:lpstr>prílohač.12</vt:lpstr>
      <vt:lpstr>príloha č.13</vt:lpstr>
      <vt:lpstr>príloha č.8</vt:lpstr>
      <vt:lpstr>prílohač.9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pisutova</dc:creator>
  <cp:lastModifiedBy>prochazka</cp:lastModifiedBy>
  <cp:lastPrinted>2014-04-15T10:27:48Z</cp:lastPrinted>
  <dcterms:created xsi:type="dcterms:W3CDTF">2014-01-29T12:06:12Z</dcterms:created>
  <dcterms:modified xsi:type="dcterms:W3CDTF">2014-04-15T10:28:04Z</dcterms:modified>
</cp:coreProperties>
</file>